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mc:AlternateContent xmlns:mc="http://schemas.openxmlformats.org/markup-compatibility/2006">
    <mc:Choice Requires="x15">
      <x15ac:absPath xmlns:x15ac="http://schemas.microsoft.com/office/spreadsheetml/2010/11/ac" url="https://osuopeu.sharepoint.com/sites/UOfinancije/Shared Documents/Javna nabava/2023/Jednostavna nabava/Izgradnja vanjske rasvjete, Copacabana/"/>
    </mc:Choice>
  </mc:AlternateContent>
  <xr:revisionPtr revIDLastSave="2" documentId="8_{A5A2F659-8015-4F0D-AD45-5DF987F696B5}" xr6:coauthVersionLast="47" xr6:coauthVersionMax="47" xr10:uidLastSave="{0D2AF352-6785-40FE-B13D-2ED310657F49}"/>
  <bookViews>
    <workbookView xWindow="-120" yWindow="-120" windowWidth="29040" windowHeight="15840" tabRatio="812" xr2:uid="{00000000-000D-0000-FFFF-FFFF00000000}"/>
  </bookViews>
  <sheets>
    <sheet name="JR UKUPNO SVE LOKACIJE"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4" i="4" l="1"/>
  <c r="F201" i="4"/>
  <c r="F205" i="4"/>
  <c r="F197" i="4"/>
  <c r="F140" i="4"/>
  <c r="F148" i="4"/>
  <c r="F152" i="4"/>
  <c r="F156" i="4"/>
  <c r="F160" i="4"/>
  <c r="F164" i="4"/>
  <c r="F168" i="4"/>
  <c r="F172" i="4"/>
  <c r="F176" i="4"/>
  <c r="F180" i="4"/>
  <c r="F184" i="4"/>
  <c r="F188" i="4"/>
  <c r="F136" i="4"/>
  <c r="F45" i="4"/>
  <c r="F49" i="4"/>
  <c r="F53" i="4"/>
  <c r="F57" i="4"/>
  <c r="F61" i="4"/>
  <c r="F65" i="4"/>
  <c r="F69" i="4"/>
  <c r="F73" i="4"/>
  <c r="F77" i="4"/>
  <c r="F81" i="4"/>
  <c r="F85" i="4"/>
  <c r="F89" i="4"/>
  <c r="F93" i="4"/>
  <c r="F97" i="4"/>
  <c r="F101" i="4"/>
  <c r="F105" i="4"/>
  <c r="F109" i="4"/>
  <c r="F113" i="4"/>
  <c r="F117" i="4"/>
  <c r="F121" i="4"/>
  <c r="F125" i="4"/>
  <c r="F35" i="4"/>
  <c r="F37" i="4" s="1"/>
  <c r="F8" i="4" s="1"/>
  <c r="F127" i="4" l="1"/>
  <c r="F9" i="4" s="1"/>
  <c r="F207" i="4"/>
  <c r="F11" i="4" s="1"/>
  <c r="F190" i="4"/>
  <c r="F10" i="4" s="1"/>
  <c r="F211" i="4" l="1"/>
  <c r="F212" i="4" l="1"/>
  <c r="F213" i="4" s="1"/>
  <c r="F13" i="4"/>
  <c r="F14" i="4" s="1"/>
  <c r="F15" i="4" s="1"/>
</calcChain>
</file>

<file path=xl/sharedStrings.xml><?xml version="1.0" encoding="utf-8"?>
<sst xmlns="http://schemas.openxmlformats.org/spreadsheetml/2006/main" count="246" uniqueCount="155">
  <si>
    <t>UKUPNO (sa PDV-om)</t>
  </si>
  <si>
    <t>PDV</t>
  </si>
  <si>
    <t>UKUPNO (bez PDV-a)</t>
  </si>
  <si>
    <t>kom</t>
  </si>
  <si>
    <t>m</t>
  </si>
  <si>
    <t>Opis stavke</t>
  </si>
  <si>
    <t>NAPOMENE:</t>
  </si>
  <si>
    <t>VANJSKA RASVJETA</t>
  </si>
  <si>
    <t>R.br.</t>
  </si>
  <si>
    <t xml:space="preserve"> J.m.</t>
  </si>
  <si>
    <t>Kol.</t>
  </si>
  <si>
    <t>Jed.cijena</t>
  </si>
  <si>
    <t>Uk.cijena</t>
  </si>
  <si>
    <t>D.</t>
  </si>
  <si>
    <t>ELEKTROINSTALACIJE</t>
  </si>
  <si>
    <t>OPĆA VANJSKA RASVJETA</t>
  </si>
  <si>
    <t>D.1.</t>
  </si>
  <si>
    <t>NAPAJANJE RAZDJELNICE -RVR</t>
  </si>
  <si>
    <t>1.1.</t>
  </si>
  <si>
    <t>Napajanje razdjelnice -RVR</t>
  </si>
  <si>
    <t>­ obračun po kompletu</t>
  </si>
  <si>
    <t>kpl</t>
  </si>
  <si>
    <t>C.2.</t>
  </si>
  <si>
    <t>RAZDJELNICA -RVR</t>
  </si>
  <si>
    <t>Sve donje stavke u sebi uključuju isporuku,montažu i spajanje svih elemenata prema shemama.</t>
  </si>
  <si>
    <t>2.1.</t>
  </si>
  <si>
    <t>Samostojeći ormar -RVR</t>
  </si>
  <si>
    <t>Isporuka, montaža i spajanje samostojećeg ormara vanjske rasvjete, poliesterske izvedbe s ojačanjem od staklenih vlakana, dimenzija prema ugrađenoj opremi i s rezervom prostora od min. 30%. Stupanj zaštite IP55 prema HRN EN 60529 ili jednakovrijedno _______________________. Ormar je namjenjen za potrebe napajanja električnom energijom i upravljanjem vanjskom rasvjetom. Stavka obuhvaća pripadajuće poliestersko postolje, kabelske uvodnice, komplet s bakrenim sabirnicama, izolatorima, džepom za dokumentaciju, zaštitom od fizičkog dodira sabirnica i ostalim materijalom te s bravicom invenstitora. U ormar se ugrađuje oprema navedena u donjim stavkama.</t>
  </si>
  <si>
    <t>2.2.</t>
  </si>
  <si>
    <t>Odvodnik prenapona</t>
  </si>
  <si>
    <t>Isporuka, montaža i spajanje: Odvodnik prenapona 3P+N, Iimp=12,5/50kA N/PE  za valni oblik 10/350as, nazivna struja odvoda 15kA za valni oblik 8/20as, za nazivni linijski napon 230 VAC i vršni nazivni napon 350VAC, tip 1+2, izvedba s ulošcima i indikacijom dotrajalosti</t>
  </si>
  <si>
    <t>­ obračun po komadu</t>
  </si>
  <si>
    <t>2.3.</t>
  </si>
  <si>
    <t>Minijaturni automatski prekidač, 40A, 3P</t>
  </si>
  <si>
    <t>Isporuka, montaža i spajanje: Minijaturni automatski prekidač modularne izvedbe, nazivne granične prekidne moći 10kA za izmjenični napon do 400V prema IEC 60947-2 ili jednakovrijedno ____________, tropolni, nazivne struje 40A, krivulja C</t>
  </si>
  <si>
    <t>2.4.</t>
  </si>
  <si>
    <t>2.5.</t>
  </si>
  <si>
    <t>2.6.</t>
  </si>
  <si>
    <t>2.7.</t>
  </si>
  <si>
    <t>SWITCH</t>
  </si>
  <si>
    <t>Isporuka, montaža i instalacija 5-portnog switcha za ugradnju na DIN šine unutar ormara.</t>
  </si>
  <si>
    <t>2.8.</t>
  </si>
  <si>
    <t>2.9.</t>
  </si>
  <si>
    <t>Minijaturni automatski prekidač, 16A, 3P</t>
  </si>
  <si>
    <t>Isporuka, montaža i spajanje: Minijaturni automatski prekidač modularne izvedbe, nazivne granične prekidne moći 10kA za izmjenični napon do 400V prema IEC 60947-2 ili jednakovrijedno ____________, tropolni, nazivne struje 16A, krivulja C</t>
  </si>
  <si>
    <t>2.10.</t>
  </si>
  <si>
    <t>Minijaturni automatski prekidač, 16A, 1P</t>
  </si>
  <si>
    <t>Isporuka, montaža i spajanje: Minijaturni automatski prekidač modularne izvedbe, nazivne granične prekidne moći 10kA za izmjenični napon do 240V prema IEC 60947-2 ili jednakovrijedno ____________, jednopolni, nazivne struje 16A, krivulja C</t>
  </si>
  <si>
    <t>2.11.</t>
  </si>
  <si>
    <t>Minijaturni automatski prekidač, 10A, 1P</t>
  </si>
  <si>
    <t>Isporuka, montaža i spajanje: Minijaturni automatski prekidač modularne izvedbe, nazivne granične prekidne moći 10kA za izmjenični napon do 240V prema IEC 60947-2 ili jednakovrijedno ____________, jednopolni, nazivne struje 10A, krivulja C</t>
  </si>
  <si>
    <t>2.12.</t>
  </si>
  <si>
    <t>Minijaturni automatski prekidač, 6A, 1P</t>
  </si>
  <si>
    <t>Isporuka, montaža i spajanje: Minijaturni automatski prekidač modularne izvedbe, nazivne granične prekidne moći 10kA za izmjenični napon do 240V prema IEC 60947-2 ili jednakovrijedno ____________, jednopolni, nazivne struje 6A, krivulja C</t>
  </si>
  <si>
    <t>2.13.</t>
  </si>
  <si>
    <t>Grebenasta sklopka</t>
  </si>
  <si>
    <t>Isporuka, montaža i spajanje sklopke za upravljanje s režimom rada ručno -automatski - isključeno, 10A, /1-0-2/ dvopolna s priborom za montažu na Din šinu.</t>
  </si>
  <si>
    <t>2.14.</t>
  </si>
  <si>
    <t>Sklopnik za upravljanje rasvjetom</t>
  </si>
  <si>
    <t>Isporuka, montaža i spajanje  sklopnika za upravljanje vanjskom rasvjetom  s upravljačkim naponom od 230 V, 50 Hz  tropolni
sljedećih karakteristika: 50A u AC3 grupi, ugradnja na Din šinu, minimalan broj ciklusa rada kod opterećenja do 85% je 1000 ciklusa.</t>
  </si>
  <si>
    <t>2.15.</t>
  </si>
  <si>
    <t>Termostat</t>
  </si>
  <si>
    <t>Isporuka, montaža i spajanje termostata za ormar  0-60°C, 1 NC kontakt.</t>
  </si>
  <si>
    <t>2.16.</t>
  </si>
  <si>
    <t>Grijač</t>
  </si>
  <si>
    <t xml:space="preserve">Isporuka, montaža i spajanje grijača za ormar 100W/80°C. </t>
  </si>
  <si>
    <t>2.17.</t>
  </si>
  <si>
    <t>Rasvjetno tijelo unutar ormara</t>
  </si>
  <si>
    <t>Isporuka i montaža rasvjetnog tijela LED tipa za osvjetljenje ormara i s prekidačem 6 A</t>
  </si>
  <si>
    <t>2.18.</t>
  </si>
  <si>
    <t>Jednofazna utičnica</t>
  </si>
  <si>
    <t>Isporuka i montaža jednofazne utičnice nadgradne izvedbe s min. IP44 16 A, 230 V, "schuko" izvedbe. Montaža je na Din šinu.</t>
  </si>
  <si>
    <t>2.19.</t>
  </si>
  <si>
    <t>Montažni pribor</t>
  </si>
  <si>
    <t>Sa razdjelnikom se isporučuje montažni pribor koji se sastoji od vodiča, sabirnica PE i N, distribucijskih bakrenih sabirnica L1,L2, L3, N i PE presjeka 30x5mm, igličastih sabirnica L1, L2, L3 za modularnu opremu, kabelskih kanala, montažnih šina, kabelskih završetaka, kabelskih uvodnica, vezica, držača kabela i ostalog sitnog montažnog pribora. U stavku uključiti i izradu metalnih graviranih pločica s natpisima prema shemi za postavljanje na vrata.</t>
  </si>
  <si>
    <t>2.20.</t>
  </si>
  <si>
    <t>Radionička izrada</t>
  </si>
  <si>
    <t>Radionička izrada i testiranje razdjelnika shodno normi HRN EN 61439-1 i 2 ili jednakovrijedno _____________.</t>
  </si>
  <si>
    <t>2.21.</t>
  </si>
  <si>
    <t>Ostalo</t>
  </si>
  <si>
    <t>Ostali sitni nespecifirani materijal i pribor</t>
  </si>
  <si>
    <t>D.2.</t>
  </si>
  <si>
    <t>D.3.</t>
  </si>
  <si>
    <t>3.1.</t>
  </si>
  <si>
    <t>Rasvjetno tijelo tip V1</t>
  </si>
  <si>
    <t>Isporuka,montaža i spajanje na stup visine 10m, svjetiljke:
- svjetiljka u sivoj boji
- kućište izrađeno od lijevane aluminijske legure 
- inklinacija kontinuirano / postepeno podešavanje +20° (u koracima 5°)
- cestovna optika LA-01
- duljina svjetiljke 590mm, širina 280mm, visina 111mm
- masa svjetiljke 6.5kg
- maksimalna izložena vanjska površina 0.13m²
- maksimalna bočna izložena površina 0.036m²
- vijek trajanja &gt;160,000h @700mA @Ta25°C TM21 L80B20</t>
  </si>
  <si>
    <t>3.2.</t>
  </si>
  <si>
    <t>Stup 10 m</t>
  </si>
  <si>
    <t>3.3.</t>
  </si>
  <si>
    <t>Konzola</t>
  </si>
  <si>
    <t xml:space="preserve">Isporuka i montaža konzole za potrebe montaže svjetiljke vanjske rasvjete na stup reflektorske rasvjete. Konzola se montira na visinu od 10 m (stup je visine 12 m). Promjer vrha konzole 60 mm, konzola duljine 100 mm. U stavku uključen sav montažni i spojni pribor. </t>
  </si>
  <si>
    <t>3.4.</t>
  </si>
  <si>
    <t>Kabel NYY-O 4x10 mm2</t>
  </si>
  <si>
    <t xml:space="preserve"> - obračun po metru</t>
  </si>
  <si>
    <t>3.5.</t>
  </si>
  <si>
    <t>Spajanje trake Fe/Zn 25x4mm na temeljni vijak rasvjetnog stupa</t>
  </si>
  <si>
    <t>Spajanje trake Fe/Zn 25x4mm na temeljni vijak rasvjetnog stupa. Stavka obuhvaća premazivanje tekućinom za zaštitu od korozije.</t>
  </si>
  <si>
    <t xml:space="preserve"> - obračun po kompletu</t>
  </si>
  <si>
    <t>3.6.</t>
  </si>
  <si>
    <t>Spajanje trake Fe/Zn 25x4mm na uzemljivačku sabirnicu razdjelnice</t>
  </si>
  <si>
    <t>Spajanje trake Fe/Zn 25x4mm na uzemljivačku sabirnicu razdjelnice: -RVR.</t>
  </si>
  <si>
    <t>3.7.</t>
  </si>
  <si>
    <t>Križna spojnica za Fe/Zn 25x4 mm traku</t>
  </si>
  <si>
    <t>Spajanje Fe/Zn traka u zemlji križnim komadom  u limenoj kutiji naknadno zalivenoj bitumenom</t>
  </si>
  <si>
    <t>3.8.</t>
  </si>
  <si>
    <t>NYY-J 5x2,5 mm2 kabel</t>
  </si>
  <si>
    <t>3.9.</t>
  </si>
  <si>
    <t>NYY-O 2x1,5 mm2 kabel</t>
  </si>
  <si>
    <t>3.10.</t>
  </si>
  <si>
    <t>Označavanje i zaštita stupa</t>
  </si>
  <si>
    <t>Ispisivanje broja stupa i znaka upozorenja odgovarajućom bojom pomoću šablona, na pocinčani i bojani stup, te izrada odgovarajuće zaštite od korozije u donjem dijelu stupa do visine od 0,5 m od temeljne ploče. Obračun po komadu obrađenog stupa.</t>
  </si>
  <si>
    <t xml:space="preserve"> - obračun po komadu</t>
  </si>
  <si>
    <t>3.11.</t>
  </si>
  <si>
    <t>3.12.</t>
  </si>
  <si>
    <t>Ispitivanje prohodnosti postojećih proturnih cijevi</t>
  </si>
  <si>
    <t>Ispitivanje i utvrđivanje prohodnosti postojećih proturnih cijevi PEHD Ø110 mm položenih za potrebe razvoda vanjske rasvjete.</t>
  </si>
  <si>
    <t>3.13.</t>
  </si>
  <si>
    <t>Sanacija neprohodnih postojećih proturnih cijevi</t>
  </si>
  <si>
    <t>D.4.</t>
  </si>
  <si>
    <t>ISPITIVANJE, ATESTI I DOKUMENTACIJA</t>
  </si>
  <si>
    <t>4.1.</t>
  </si>
  <si>
    <t>Mjerenja i atesti</t>
  </si>
  <si>
    <t xml:space="preserve">Kompletiranje dokumentacije i predaja investitoru u 3 kompleta:
- Atest ugrađene opreme i kabela
- Atest o izvršenom mjerenju otpora izolacije za sve vrste kabela od strane akreditirane pravne osobe koja nije sudjelovala u izvođenju
- Atest o izvršenom mjerenju otpora uzemljenja metalnih masa od strane akreditirane pravne osobe koja nije sudjelovala u izvođenju
- Atest o izvršenoj kontroli efikasnosti zaštite od ind.  napona dodira od strane akreditirane pravne osobe koja nije sudjelovala u izvođenju
- Atest o izvršenom mjerenju jakosti opće i sigurnosne rasvjete od strane akreditirane pravne osobe koja nije sudjelovala u izvođenju
- Atest o izvršenom funkcionalnom ispitivanju od strane akreditirane pravne osobe koja nije sudjelovala u izvođenju
</t>
  </si>
  <si>
    <t xml:space="preserve"> - Ispitni listovi razvodnih ormara od strane akreditirane pravne osobe koja nije sudjelovala u izvođenju
- Naputak za korištenje i održavanje ugrađenih sustava i opreme</t>
  </si>
  <si>
    <t>4.2.</t>
  </si>
  <si>
    <t>Puštanje u pogon</t>
  </si>
  <si>
    <t>Puštanje u pogon instalacije i izrada zapisnika o primopredaji</t>
  </si>
  <si>
    <t>4.3.</t>
  </si>
  <si>
    <t>Izrada projekta izvedenog stanja</t>
  </si>
  <si>
    <t>Izrada projekta izvedenog stanja elektrotehničkih instalacija od strane ovlaštenog inženjera elektrotehnike te predaja investitoru u 3 primjerka u pisanom obliku i 1 primjerak u elektroničkom obliku</t>
  </si>
  <si>
    <t>Isporuka, polaganje u zaštitne cijevi kabelske kanalizacije, uvlačenje i spajanje unutar razdjelica GRO i RVR napojnog kabela tipa kao NAYY-J 5x25 mm2 ukupne duljine 210 m. U stavku uključiti isporuku potrebnog materijala, kabel, kompresijske stopice, kabelske glave, montažni pribor...) i sav rad.</t>
  </si>
  <si>
    <r>
      <t>Dobava, provlačenje kroz prethodno položene proturne cijevi te spaj</t>
    </r>
    <r>
      <rPr>
        <sz val="10"/>
        <rFont val="Arial"/>
        <family val="2"/>
      </rPr>
      <t>anje, energetskog kabela za napajanje stupova</t>
    </r>
    <r>
      <rPr>
        <sz val="10"/>
        <rFont val="Arial"/>
        <family val="2"/>
        <charset val="238"/>
      </rPr>
      <t xml:space="preserve"> vanjske rasvjete, tipa NYY-O  4x10 mm2
sljedećih karakteristika: 
udio Cu u kabelu minimalno 380 kg/km, temperaturni uvjeti u radu od -30°C do +70°C , temperaturni uvjeti pri polaganji od -5°C do +50°C, nazivnog napona 1 kV, ispitni napon 4 kV, Cu vodič klase 1 prema HRN HD383/IEC 60228 ili jednakovrijedno ______________________________, s izolacijom od PVC smjese DIV-4 prema HRN HD 603.1 ili jednakovrijedno ______________________________, plašt od smjese DMV-5 prema HRN HD 603.1  ili jednakovrijedno ______________________________.  </t>
    </r>
  </si>
  <si>
    <t>Isporuka, provlačenje i spajanje kabela i vodiča u pripremljeni rasvjetni stup, provlačenje istog kroz rasvjetni stup  te povezivanje svjetiljke i stupne razdjelnice unutar rasvjetnog stupa, napojnim kabelom NYY-J 5x2,5 mm2. U stavci je uključen sav potreban rad te spojni i montažni pribor (brtvljenje, oznake, stopice i sl.). Obračun po metru kabela.</t>
  </si>
  <si>
    <r>
      <t>Dobava, provlačenje kroz prethodno položene proturne cijevi</t>
    </r>
    <r>
      <rPr>
        <sz val="10"/>
        <color rgb="FF00B050"/>
        <rFont val="Arial"/>
        <family val="2"/>
        <charset val="238"/>
      </rPr>
      <t xml:space="preserve"> </t>
    </r>
    <r>
      <rPr>
        <sz val="10"/>
        <rFont val="Arial"/>
        <family val="2"/>
        <charset val="238"/>
      </rPr>
      <t xml:space="preserve"> te povezivanje svjetiljki i upravljačkog uređaja unutar pripadajućeg razvodnog ormara, upravljačkim kabelom NYY-O 2x1,5 mm2. U stavci je uključen sav potreban rad te spojni i montažni pribor (brtvljenje, oznake, stopice i sl.). Obračun po metru kabela.</t>
    </r>
  </si>
  <si>
    <t>Repeater upravljačke linije rasvjete</t>
  </si>
  <si>
    <t>Isporuka, montaža i instalacija Repeater-a upravljačkog sustava rasvjete, komplet s nadgradnom kutijom u IP55 zaštiti, usklađen s normama HR EN 61000, HR EN 61547, HR EN 60669, te WEEE i RoHS direktivama ili jednakovrijedno _______________________________________________________________________________________, atestiran u Hrvatskoj, sa sljedećim karakteristikama:
- produžuje maksimalnu duljinu upravljačke linije sa 300 na 600 metara
- omogućuje dodatnih 250 mA napajanja
- postojeća mreža spaja se na IN stranu, produžetak mreže spaja se na OUT stranu
- ožičenje: 0.5-1.5mm2
- napajanje: 85-264 VAC, 48 Hz-62Hz
- zaštita strujnog kruga: MCB 6A maksimalno
- napajanje: 250 mA
- potrošnja: 2mA
- temperatura: -20°C - +50°C
- IP zaštita: IP20
- prijenos podataka: standard IEC 62386:101 2014 ili jednakovrijedno :________________________________________</t>
  </si>
  <si>
    <t>Stup 12 m</t>
  </si>
  <si>
    <t>Upravljački uređaj rasvjete</t>
  </si>
  <si>
    <t>Upravljački panel</t>
  </si>
  <si>
    <t>Isporuka, montaža i instalacija modularnog upravljačkog panela,  usklađen s normama HR EN 61000, HR EN 61547, HR EN 60669, te WEEE i RoHS direktivama, atestiran u Hrvatskoj, sa sljedećim karakteristikama:
- LED indikator i IR prijemnik
- "out of box" operabilnost
- ugradnja u DIN standardne ugradne kutije
- ugradnja do 3 modula u duple ugradne kutije
- 7 scena, off
- napajanje: 13 - 22.5 V
- potrošnja: 10mA
- temperatura: 10…35°C
- relativna vlažnost: 90% max, bez kondenzacije
- IP zaštita: 30</t>
  </si>
  <si>
    <t>Kućište za panel</t>
  </si>
  <si>
    <t>Isporuka, montaža i instalacija jednostrukog kućišta za upravljački panel komplet s  montažnim priborom.</t>
  </si>
  <si>
    <t>Proframiranje upravljačkog sustava rasvjete</t>
  </si>
  <si>
    <t>Dobava, instalacija, programiranje i komisioniranje router upravljačkog sustava, upotrebom softvera sa sljedećim karakteristikama:
- "off-line" i "on-line" dizajn
- komisioniranje sistemskih uređaja
- programiranje scena, vremena tranzita, poveznica, sekvenci i logičkih uvjeta,
  multisenzorske logike, funcionalnosti separacije prostorija
- simultano nadgledanje scena, nivoa osvjetljenosti, funkcionalnosti uređaja
- lista "emergency" rezultata
- lista "login" ulaza
- spremanja status lista na hard disk
- opcionalan softver za emergency uređaje
- opcionalan softver za importiranje AutoCAD podloga i sistemskih uređaja</t>
  </si>
  <si>
    <t>3.14.</t>
  </si>
  <si>
    <t>REKAPITULACIJA</t>
  </si>
  <si>
    <t xml:space="preserve">Ponuditelji su dužni tijekom izvođenja radova uzeti u obzir da se radovi izvode na uređenim površinama (travnjaci, površine pod parkovnim kamenim agregatom, nogostupi, staze) te da trebaju poduzeti sve potrebne mjere zaštite kako tijekom provedba radova usljed korištenja radnih strojeva i mehanizacije ne bi došlo do oštečenja uređenih površina. 
Ukoliko radi nepoduzimanja potrebnih zaštitnih mjera dođe do oštečenja  uređenih  površinama (travnjaci, površine pod parkovnim kamenim agregatom, nogostupi, staze) Ponuditelji su ih dužni sanirati o svom trošku. 
Posebno je potrebno obratiti pozornost na travnate površine i površine pod parkovnim kamenim agregatom koje su uređene te treba maksimalno izbjegavati korištenje  radnih strojeva i mehanizacije na njma. U slučaju da je korištenje navedenih površina potrebno te da ne postoji drugi način izvrođenja radova Izvođači trebaju o navedenom obavjestiti Nadzor i Investitora te se konzultirati i dogovoriti o tehničkom rješenju adekvatne zaštite a sve kao bi se sanjila oštečenja i naknadne sanacije. Ako uslijed nedovoljne zaštite dođe do oštečenja travnatih i površina pod parkovnim kamenim agregatom iste je potrebno vratiti u prvobitni stanje što uključuje izravnavanje površine (zemlja, šljunak) i sijanje nove trave (travnjaci).  
Ponuditelji su dužni tijekom izvođenja radova uzeti u obzir da su temelji stupova i proturne cijevi koje ih međusobno povezuju izvedeni tijekom rekonstrukcije ŠRC „Copacabana“ (1. faza, svibanj 2022.) te da je potrebno ispitati njihovu prohodnost. Ukoliko se  ustanove pozicije na kojima su proturne cijevi neprohodne potrebno je sanirati iste kako bi se omogućila nesmetana povezanost između rasvjetnih stupova. Po izvršenoj sanaciji mjesto radova je potrebno vratiti u prvobitno stanje prije izvođenja radova sanacije (uključuje i sijanje trave te sanaciju površina pod parkovnim kamenim agregatom ).
</t>
  </si>
  <si>
    <r>
      <t xml:space="preserve">Dobava i montaža čeličnih vrućepocinčanih okruglih rasvjetnih stupova visine 12 m, za drugu vjetrovnu zonu, sa podnožjem opremljenim temeljnom pločom za montažu na betonski temelj, posebne konzole za montažu četiri reflektora, sa pocinčanim vijkom za uzemljenje, otvorom i vratašcima za ugradnju priključnog ormarića,  priključnim ormarićem sa četiri automatska osigurača C10A, 10 kA te jednom automatskim osiguračem C6A, 10 kA, ožičenjem do vrha stupa i pocinčanim temeljnim vijcima.
Stavkom obuhvaćeni stupovi oznaka prema projektu </t>
    </r>
    <r>
      <rPr>
        <b/>
        <sz val="10"/>
        <rFont val="Arial"/>
        <family val="2"/>
        <charset val="238"/>
      </rPr>
      <t>RR/1 do RR/5.</t>
    </r>
  </si>
  <si>
    <r>
      <t xml:space="preserve">Dobava i montaža čeličnih vruće pocinčanih okruglih rasvjetnih stupova visine 10 m, za drugu vjetrovnu zonu, sa podnožjem opremljenim temeljnom pločom za montažu na betonski temelj, vrha promjera 60 mm i dužine 100 mm na koji se montira svijetiljka, sa pocinčanim vijkom za uzemljenje, otvorom i vratašcima za ugradnju priključnog ormarića,  priključnim ormarićem sa jednim automatskim osiguračem C6A, 10 kA, ožičenjem do vrha stupa i pocinčanim temeljnim vijcima.
Stavkom obuhvaćeni stupovi oznaka prema projektu </t>
    </r>
    <r>
      <rPr>
        <b/>
        <sz val="10"/>
        <rFont val="Arial"/>
        <family val="2"/>
        <charset val="238"/>
      </rPr>
      <t>VR/1 do VR/23</t>
    </r>
    <r>
      <rPr>
        <sz val="10"/>
        <rFont val="Arial"/>
        <family val="2"/>
        <charset val="238"/>
      </rPr>
      <t>.</t>
    </r>
  </si>
  <si>
    <t>IZGRADNJA NOVE VANJSKE RASVJETE</t>
  </si>
  <si>
    <t>Isporuka, montaža i spajanje: upravljačkog uređaja, usklađen s normama HR EN 55015, HR EN 61547, HR EN 60950, te WEEE i RoHS direktivama ili jednakovrijedno _____________________, atestiran u Hrvatskoj, sa sljedećim karakteristikama:
- podržava do 128 uređaja
- programibilni uređaji do 128 scena
- integrirano napajanje 250mA za svaku upravljačku podmrežu
- 10/100 Mbit/s Eternet spajanje korištenjem Internet TCP/IP protokola
- podržava OPC za spajanje na BMS
- podržava Eternet I/O komunikaciju
- podržava uređaje sigurnosne rasvjete
- do 100 rutera u jednom klasteru
- do 12.800 uređaja u jednom klasteru
- do 16.000 grupa u jednom klasteru
- ožičenje do 300 m upotrebom standardnog 230V dvožilnog kabela 0.5-1.5mm2
- napajanje: 85-264 VAC, 45 Hz-65Hz
- vanjska MCB zaštita:: 6A
- snaga u pripremnom modu: 2.5W
- maksimalni ukupni gubici: 4.2W
- napajanje: 2x250 mA
- temperatura: 0…40°C
- relativna vlažnost: 90% max, bez kondenzacije
- IP zaštita: 30 (osim konektora)</t>
  </si>
  <si>
    <r>
      <t xml:space="preserve">- izvor svjetlosti je integrirani LED snage max.72W
- ukupna snaga sustava max.78W
- toplo bijela boja svjetlosti temperature 3000K
- izlazni svjetlosni tok min. 9845lm
- nominalni svjetlosni tok min. 11450lm
- efikasnost svjetiljke min. 126lm/W
- nominalni napon 220-240 V 50/60 Hz
- klasa zaštite II
- indeks uzvrata boje ≥ 70
- faktor snage &gt;0.90
- ambijentalna temperatura Ta: -30°C +50°C
- napajanje 700mA integrirano, DALI dimabilno
- stupanj zaštite od čestica i vlage IP66
- stupanj zaštite od mehaničkih utjecaja IK08
- ENEC / CE certifikati
- Integriran uređaj za strujno naponsku zaštitu 10kV-10kA, Tip 3, sa LED indikacijom. Izdržljivost impulsa Cl II 10kV DM
- ''Virtual midnight'' standard funkcija
- mogućnost programiranja konstantnog izlaznog toka
- mogućnosti upravljanja pomoću DALI, 1-10V, MVV, PLC, Wireless, Senzorima pokreta
- Mogućnost pristupa isključivo elektroničkoj ploči , baz rastavljanja čitave svjetiljke
- fiksiranje sigurnosnim vijcima 2xAISI 304 stainless steel 
</t>
    </r>
    <r>
      <rPr>
        <b/>
        <sz val="10"/>
        <rFont val="Arial"/>
        <family val="2"/>
        <charset val="238"/>
      </rPr>
      <t>Ponuditelj nudi:
____________________________________</t>
    </r>
  </si>
  <si>
    <t>Sanacija eventualnih neprohodnih postojećih proturnih cijevi PEHD Ø110 mm položenih za potrebe razvoda vanjske rasvjete. Stavka uključuje ručni iskop rova na mjestu utvrđene neprohodnosti, rezanje postojeće cijevi u zoni oštećenja te uklanjanje iz rova, polaganje nove cijevi te povezivanje na krajevima s postojećim cijevima, ponovno zasipavanja kabela pijeskom te pročišćenim materijalom iskopa do dovođenja uređenja okoliša u zatečeno stanje prije radova. Dovođenje uređenja okoliša u zatečeno stanje obuhvaća i izravnavanje površine (zemlja, šljunak) i sijanje nove trave (travnjaci) u zonama iskopa u travnatim površinama i/ili površinama pod parkovnim kamenim agregatom</t>
  </si>
  <si>
    <t xml:space="preserve"> ŠPORTSKO-REKREACIJSKI CENTAR "COPACABANA", BILJSKA CESTA 1E, TVRĐAVICA
K.Č. BR. 652/1 K.O. TVRĐAVICA-PODRAVLJE</t>
  </si>
  <si>
    <t>IZGRADNJA NOVE VANJSKE RASVJETE
 ŠPORTSKO-REKREACIJSKI CENTAR "COPACABANA", 
K.Č. BR. 652/1 K.O. TVRĐAVICA-PODRAVLJE
1. FAZA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</si>
</sst>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0.00\ &quot;kn&quot;_-;\-* #,##0.00\ &quot;kn&quot;_-;_-* &quot;-&quot;??\ &quot;kn&quot;_-;_-@_-"/>
    <numFmt numFmtId="43" formatCode="_-* #,##0.00_-;\-* #,##0.00_-;_-* &quot;-&quot;??_-;_-@_-"/>
    <numFmt numFmtId="164" formatCode="_-* #,##0.00\ _k_n_-;\-* #,##0.00\ _k_n_-;_-* &quot;-&quot;??\ _k_n_-;_-@_-"/>
    <numFmt numFmtId="165" formatCode="_-&quot;£&quot;* #,##0.00_-;\-&quot;£&quot;* #,##0.00_-;_-&quot;£&quot;* &quot;-&quot;??_-;_-@_-"/>
    <numFmt numFmtId="166" formatCode="#,##0.00\ &quot;kn&quot;"/>
    <numFmt numFmtId="167" formatCode="_-* #,##0.00&quot; kn&quot;_-;\-* #,##0.00&quot; kn&quot;_-;_-* \-??&quot; kn&quot;_-;_-@_-"/>
    <numFmt numFmtId="168" formatCode="#,##0.00\ [$€-1]"/>
    <numFmt numFmtId="169" formatCode="_-* #,##0.00\ _k_n_-;\-* #,##0.00\ _k_n_-;_-* \-??\ _k_n_-;_-@_-"/>
    <numFmt numFmtId="170" formatCode="&quot;$&quot;#.;\(&quot;$&quot;#,\)"/>
    <numFmt numFmtId="171" formatCode="&quot;$&quot;#,##0_);[Red]\(&quot;$&quot;#,##0\)"/>
    <numFmt numFmtId="172" formatCode="_-* #,##0.00_-;\-* #,##0.00_-;_-* \-??_-;_-@_-"/>
    <numFmt numFmtId="173" formatCode="_(&quot;$&quot;* #,##0.00_);_(&quot;$&quot;* \(#,##0.00\);_(&quot;$&quot;* &quot;-&quot;??_);_(@_)"/>
    <numFmt numFmtId="174" formatCode="#,##0.00\ &quot;€&quot;"/>
  </numFmts>
  <fonts count="63">
    <font>
      <sz val="11"/>
      <color theme="1"/>
      <name val="Calibri"/>
      <family val="2"/>
      <scheme val="minor"/>
    </font>
    <font>
      <sz val="11"/>
      <color theme="1"/>
      <name val="Calibri"/>
      <family val="2"/>
      <scheme val="minor"/>
    </font>
    <font>
      <sz val="9"/>
      <name val="Arial"/>
      <family val="2"/>
    </font>
    <font>
      <sz val="10"/>
      <name val="Arial"/>
      <family val="2"/>
    </font>
    <font>
      <b/>
      <sz val="12"/>
      <name val="Arial"/>
      <family val="2"/>
    </font>
    <font>
      <sz val="11"/>
      <color indexed="8"/>
      <name val="Calibri"/>
      <family val="2"/>
      <charset val="238"/>
    </font>
    <font>
      <sz val="10"/>
      <name val="Arial"/>
      <family val="2"/>
      <charset val="1"/>
    </font>
    <font>
      <sz val="10"/>
      <name val="Arial"/>
      <family val="2"/>
      <charset val="238"/>
    </font>
    <font>
      <sz val="10"/>
      <name val="MS Sans Serif"/>
      <family val="2"/>
      <charset val="238"/>
    </font>
    <font>
      <sz val="11"/>
      <color rgb="FF9C0006"/>
      <name val="Calibri"/>
      <family val="2"/>
      <scheme val="minor"/>
    </font>
    <font>
      <sz val="10"/>
      <name val="Helv"/>
    </font>
    <font>
      <sz val="11"/>
      <name val="Calibri"/>
      <family val="2"/>
      <scheme val="minor"/>
    </font>
    <font>
      <b/>
      <sz val="12"/>
      <name val="Arial"/>
      <family val="2"/>
      <charset val="238"/>
    </font>
    <font>
      <b/>
      <sz val="12"/>
      <color theme="1"/>
      <name val="Calibri"/>
      <family val="2"/>
      <charset val="238"/>
      <scheme val="minor"/>
    </font>
    <font>
      <b/>
      <sz val="14"/>
      <color theme="1"/>
      <name val="Calibri"/>
      <family val="2"/>
      <charset val="238"/>
      <scheme val="minor"/>
    </font>
    <font>
      <sz val="10"/>
      <color rgb="FF00B050"/>
      <name val="Arial"/>
      <family val="2"/>
      <charset val="238"/>
    </font>
    <font>
      <b/>
      <sz val="14"/>
      <name val="Arial"/>
      <family val="2"/>
      <charset val="238"/>
    </font>
    <font>
      <b/>
      <sz val="12"/>
      <color theme="1"/>
      <name val="Calibri"/>
      <family val="2"/>
      <scheme val="minor"/>
    </font>
    <font>
      <b/>
      <sz val="10"/>
      <name val="Arial"/>
      <family val="2"/>
      <charset val="238"/>
    </font>
    <font>
      <sz val="11"/>
      <color rgb="FF0070C0"/>
      <name val="Calibri"/>
      <family val="2"/>
      <scheme val="minor"/>
    </font>
    <font>
      <b/>
      <sz val="12"/>
      <color rgb="FF0070C0"/>
      <name val="Calibri"/>
      <family val="2"/>
      <scheme val="minor"/>
    </font>
    <font>
      <sz val="11"/>
      <color theme="1"/>
      <name val="Calibri"/>
      <family val="2"/>
      <charset val="238"/>
      <scheme val="minor"/>
    </font>
    <font>
      <sz val="12"/>
      <color theme="1"/>
      <name val="Calibri"/>
      <family val="2"/>
      <scheme val="minor"/>
    </font>
    <font>
      <sz val="12"/>
      <name val="Arial"/>
      <family val="2"/>
      <charset val="238"/>
    </font>
    <font>
      <b/>
      <sz val="11"/>
      <name val="Arial"/>
      <family val="2"/>
      <charset val="238"/>
    </font>
    <font>
      <b/>
      <sz val="10"/>
      <color rgb="FFFF0000"/>
      <name val="Arial"/>
      <family val="2"/>
      <charset val="238"/>
    </font>
    <font>
      <sz val="11"/>
      <color rgb="FF006100"/>
      <name val="Calibri"/>
      <family val="2"/>
      <charset val="238"/>
      <scheme val="minor"/>
    </font>
    <font>
      <sz val="12"/>
      <color indexed="8"/>
      <name val="Arial"/>
      <family val="2"/>
      <charset val="238"/>
    </font>
    <font>
      <sz val="10"/>
      <name val="Arial CE"/>
      <charset val="238"/>
    </font>
    <font>
      <sz val="8"/>
      <name val="Arial"/>
      <family val="2"/>
    </font>
    <font>
      <sz val="9"/>
      <color indexed="8"/>
      <name val="Tahoma"/>
      <family val="2"/>
      <charset val="238"/>
    </font>
    <font>
      <sz val="10"/>
      <name val="Tahoma"/>
      <family val="2"/>
      <charset val="238"/>
    </font>
    <font>
      <sz val="11"/>
      <color indexed="8"/>
      <name val="Calibri"/>
      <family val="2"/>
    </font>
    <font>
      <sz val="8"/>
      <name val="Times New Roman"/>
      <family val="1"/>
    </font>
    <font>
      <sz val="12"/>
      <name val="Tms Rmn"/>
    </font>
    <font>
      <sz val="10"/>
      <name val="Geneva"/>
      <family val="2"/>
    </font>
    <font>
      <sz val="10"/>
      <name val="MS Serif"/>
      <family val="1"/>
    </font>
    <font>
      <sz val="10"/>
      <color indexed="16"/>
      <name val="MS Serif"/>
      <family val="1"/>
    </font>
    <font>
      <b/>
      <sz val="12"/>
      <color indexed="9"/>
      <name val="Tms Rmn"/>
    </font>
    <font>
      <b/>
      <sz val="8"/>
      <name val="MS Sans Serif"/>
      <family val="2"/>
    </font>
    <font>
      <sz val="8"/>
      <name val="Wingdings"/>
      <charset val="2"/>
    </font>
    <font>
      <sz val="8"/>
      <name val="Helv"/>
    </font>
    <font>
      <sz val="8"/>
      <name val="MS Sans Serif"/>
      <family val="2"/>
    </font>
    <font>
      <b/>
      <sz val="8"/>
      <color indexed="8"/>
      <name val="Helv"/>
    </font>
    <font>
      <sz val="9"/>
      <name val="Geneva"/>
      <family val="2"/>
      <charset val="238"/>
    </font>
    <font>
      <sz val="11"/>
      <color indexed="17"/>
      <name val="Calibri"/>
      <family val="2"/>
      <charset val="238"/>
    </font>
    <font>
      <sz val="12"/>
      <name val="CRO_Swiss_Light-Normal"/>
      <charset val="238"/>
    </font>
    <font>
      <sz val="9"/>
      <name val="Arial"/>
      <family val="2"/>
      <charset val="238"/>
    </font>
    <font>
      <sz val="12"/>
      <color indexed="8"/>
      <name val="Arial"/>
      <family val="2"/>
    </font>
    <font>
      <sz val="11"/>
      <name val="Arial"/>
      <family val="2"/>
      <charset val="238"/>
    </font>
    <font>
      <sz val="10"/>
      <name val="ElegaGarmnd BT"/>
      <family val="1"/>
    </font>
    <font>
      <sz val="11"/>
      <name val="Arial"/>
      <family val="1"/>
    </font>
    <font>
      <sz val="10"/>
      <name val="Helv"/>
      <charset val="238"/>
    </font>
    <font>
      <sz val="12"/>
      <name val="HRHelvetica"/>
    </font>
    <font>
      <sz val="8"/>
      <name val="Arial CE"/>
    </font>
    <font>
      <sz val="10"/>
      <name val="Arial CE"/>
      <family val="2"/>
      <charset val="238"/>
    </font>
    <font>
      <sz val="11"/>
      <color rgb="FF9C6500"/>
      <name val="Calibri"/>
      <family val="2"/>
      <charset val="238"/>
      <scheme val="minor"/>
    </font>
    <font>
      <sz val="9"/>
      <name val="Tahoma"/>
      <family val="2"/>
      <charset val="238"/>
    </font>
    <font>
      <sz val="9"/>
      <name val="Arial CE"/>
      <family val="2"/>
      <charset val="238"/>
    </font>
    <font>
      <b/>
      <sz val="11"/>
      <color theme="1"/>
      <name val="Calibri"/>
      <family val="2"/>
      <charset val="238"/>
      <scheme val="minor"/>
    </font>
    <font>
      <b/>
      <sz val="11"/>
      <name val="Calibri"/>
      <family val="2"/>
      <charset val="238"/>
      <scheme val="minor"/>
    </font>
    <font>
      <b/>
      <sz val="16"/>
      <color theme="1"/>
      <name val="Calibri"/>
      <family val="2"/>
      <scheme val="minor"/>
    </font>
    <font>
      <b/>
      <sz val="9"/>
      <name val="Arial"/>
      <family val="2"/>
      <charset val="238"/>
    </font>
  </fonts>
  <fills count="14">
    <fill>
      <patternFill patternType="none"/>
    </fill>
    <fill>
      <patternFill patternType="gray125"/>
    </fill>
    <fill>
      <patternFill patternType="solid">
        <fgColor rgb="FFFFC7CE"/>
      </patternFill>
    </fill>
    <fill>
      <patternFill patternType="solid">
        <fgColor rgb="FFC6EFCE"/>
      </patternFill>
    </fill>
    <fill>
      <patternFill patternType="solid">
        <fgColor theme="8" tint="0.79998168889431442"/>
        <bgColor indexed="64"/>
      </patternFill>
    </fill>
    <fill>
      <patternFill patternType="solid">
        <fgColor rgb="FFFFEB9C"/>
      </patternFill>
    </fill>
    <fill>
      <patternFill patternType="solid">
        <fgColor indexed="42"/>
      </patternFill>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solid">
        <fgColor indexed="10"/>
        <bgColor indexed="64"/>
      </patternFill>
    </fill>
    <fill>
      <patternFill patternType="darkVertical"/>
    </fill>
    <fill>
      <patternFill patternType="solid">
        <fgColor indexed="45"/>
        <bgColor indexed="64"/>
      </patternFill>
    </fill>
    <fill>
      <patternFill patternType="solid">
        <fgColor rgb="FFDDEBF7"/>
        <bgColor indexed="64"/>
      </patternFill>
    </fill>
  </fills>
  <borders count="15">
    <border>
      <left/>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88">
    <xf numFmtId="0" fontId="0" fillId="0" borderId="0"/>
    <xf numFmtId="167" fontId="5" fillId="0" borderId="0" applyFill="0" applyBorder="0" applyAlignment="0" applyProtection="0"/>
    <xf numFmtId="0" fontId="6" fillId="0" borderId="0"/>
    <xf numFmtId="0" fontId="5" fillId="0" borderId="0"/>
    <xf numFmtId="0" fontId="7" fillId="0" borderId="0"/>
    <xf numFmtId="0" fontId="8" fillId="0" borderId="0"/>
    <xf numFmtId="0" fontId="10" fillId="0" borderId="0"/>
    <xf numFmtId="0" fontId="21" fillId="0" borderId="0"/>
    <xf numFmtId="4" fontId="23" fillId="0" borderId="0"/>
    <xf numFmtId="4" fontId="23" fillId="0" borderId="0"/>
    <xf numFmtId="4" fontId="23" fillId="0" borderId="0"/>
    <xf numFmtId="164" fontId="23" fillId="0" borderId="0" applyFont="0" applyFill="0" applyBorder="0" applyAlignment="0" applyProtection="0"/>
    <xf numFmtId="0" fontId="7" fillId="0" borderId="0"/>
    <xf numFmtId="0" fontId="7" fillId="0" borderId="0"/>
    <xf numFmtId="0" fontId="33" fillId="0" borderId="0">
      <alignment horizontal="center" wrapText="1"/>
      <protection locked="0"/>
    </xf>
    <xf numFmtId="0" fontId="34" fillId="0" borderId="0" applyNumberFormat="0" applyFill="0" applyBorder="0" applyAlignment="0" applyProtection="0"/>
    <xf numFmtId="170" fontId="35" fillId="0" borderId="0" applyFill="0" applyBorder="0" applyAlignment="0"/>
    <xf numFmtId="170" fontId="35" fillId="0" borderId="0" applyFill="0" applyBorder="0" applyAlignment="0"/>
    <xf numFmtId="164" fontId="23" fillId="0" borderId="0" applyFont="0" applyFill="0" applyBorder="0" applyAlignment="0" applyProtection="0"/>
    <xf numFmtId="0" fontId="27" fillId="0" borderId="0"/>
    <xf numFmtId="164" fontId="7" fillId="0" borderId="0" applyFont="0" applyFill="0" applyBorder="0" applyAlignment="0" applyProtection="0"/>
    <xf numFmtId="4" fontId="27" fillId="0" borderId="0"/>
    <xf numFmtId="4" fontId="27" fillId="0" borderId="0"/>
    <xf numFmtId="4" fontId="27" fillId="0" borderId="0"/>
    <xf numFmtId="4" fontId="27" fillId="0" borderId="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4" fontId="27" fillId="0" borderId="0"/>
    <xf numFmtId="164" fontId="7" fillId="0" borderId="0" applyFont="0" applyFill="0" applyBorder="0" applyAlignment="0" applyProtection="0"/>
    <xf numFmtId="164" fontId="7" fillId="0" borderId="0" applyFont="0" applyFill="0" applyBorder="0" applyAlignment="0" applyProtection="0"/>
    <xf numFmtId="169" fontId="23" fillId="0" borderId="0" applyFill="0" applyBorder="0" applyAlignment="0" applyProtection="0"/>
    <xf numFmtId="172" fontId="5" fillId="0" borderId="0" applyFill="0" applyBorder="0" applyAlignment="0" applyProtection="0"/>
    <xf numFmtId="164" fontId="23" fillId="0" borderId="0" applyFont="0" applyFill="0" applyBorder="0" applyAlignment="0" applyProtection="0"/>
    <xf numFmtId="0" fontId="36" fillId="0" borderId="0" applyNumberFormat="0" applyAlignment="0">
      <alignment horizontal="left"/>
    </xf>
    <xf numFmtId="4" fontId="27" fillId="0" borderId="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0" fillId="0" borderId="0">
      <alignment horizontal="left" wrapText="1" indent="1"/>
    </xf>
    <xf numFmtId="0" fontId="37" fillId="0" borderId="0" applyNumberFormat="0" applyAlignment="0">
      <alignment horizontal="left"/>
    </xf>
    <xf numFmtId="0" fontId="7" fillId="0" borderId="0"/>
    <xf numFmtId="0" fontId="26" fillId="3" borderId="0" applyNumberFormat="0" applyBorder="0" applyAlignment="0" applyProtection="0"/>
    <xf numFmtId="0" fontId="45" fillId="6" borderId="0" applyNumberFormat="0" applyBorder="0" applyAlignment="0" applyProtection="0"/>
    <xf numFmtId="38" fontId="29" fillId="7" borderId="0" applyNumberFormat="0" applyBorder="0" applyAlignment="0" applyProtection="0"/>
    <xf numFmtId="0" fontId="38" fillId="8" borderId="0"/>
    <xf numFmtId="0" fontId="4" fillId="0" borderId="4" applyNumberFormat="0" applyAlignment="0" applyProtection="0">
      <alignment horizontal="left" vertical="center"/>
    </xf>
    <xf numFmtId="0" fontId="4" fillId="0" borderId="13">
      <alignment horizontal="left" vertical="center"/>
    </xf>
    <xf numFmtId="0" fontId="39" fillId="0" borderId="2">
      <alignment horizontal="center"/>
    </xf>
    <xf numFmtId="0" fontId="39" fillId="0" borderId="0">
      <alignment horizontal="center"/>
    </xf>
    <xf numFmtId="10" fontId="29" fillId="9" borderId="14" applyNumberFormat="0" applyBorder="0" applyAlignment="0" applyProtection="0"/>
    <xf numFmtId="0" fontId="24" fillId="10" borderId="0">
      <alignment horizontal="center" vertical="center" wrapText="1"/>
    </xf>
    <xf numFmtId="38" fontId="35" fillId="0" borderId="0" applyFont="0" applyFill="0" applyBorder="0" applyAlignment="0" applyProtection="0"/>
    <xf numFmtId="40" fontId="35" fillId="0" borderId="0" applyFont="0" applyFill="0" applyBorder="0" applyAlignment="0" applyProtection="0"/>
    <xf numFmtId="0" fontId="7" fillId="0" borderId="0"/>
    <xf numFmtId="0" fontId="35" fillId="0" borderId="0"/>
    <xf numFmtId="0" fontId="35" fillId="0" borderId="0"/>
    <xf numFmtId="4"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31" fillId="0" borderId="0"/>
    <xf numFmtId="0" fontId="5" fillId="0" borderId="0"/>
    <xf numFmtId="0" fontId="5" fillId="0" borderId="0"/>
    <xf numFmtId="0" fontId="5" fillId="0" borderId="0"/>
    <xf numFmtId="0" fontId="46" fillId="0" borderId="0"/>
    <xf numFmtId="0" fontId="46" fillId="0" borderId="0"/>
    <xf numFmtId="0" fontId="3" fillId="0" borderId="0"/>
    <xf numFmtId="0" fontId="21" fillId="0" borderId="0"/>
    <xf numFmtId="0" fontId="5" fillId="0" borderId="0"/>
    <xf numFmtId="0" fontId="7" fillId="0" borderId="0"/>
    <xf numFmtId="0" fontId="7" fillId="0" borderId="0"/>
    <xf numFmtId="0" fontId="7" fillId="0" borderId="0"/>
    <xf numFmtId="0" fontId="7" fillId="0" borderId="0"/>
    <xf numFmtId="0" fontId="7" fillId="0" borderId="0"/>
    <xf numFmtId="4" fontId="23" fillId="0" borderId="0"/>
    <xf numFmtId="0" fontId="21" fillId="0" borderId="0"/>
    <xf numFmtId="0" fontId="7" fillId="0" borderId="0"/>
    <xf numFmtId="4" fontId="5" fillId="0" borderId="0"/>
    <xf numFmtId="4" fontId="5" fillId="0" borderId="0"/>
    <xf numFmtId="4" fontId="23" fillId="0" borderId="0"/>
    <xf numFmtId="4" fontId="23" fillId="0" borderId="0"/>
    <xf numFmtId="0" fontId="7" fillId="0" borderId="0"/>
    <xf numFmtId="4" fontId="27" fillId="0" borderId="0"/>
    <xf numFmtId="0" fontId="23" fillId="0" borderId="0"/>
    <xf numFmtId="4" fontId="27" fillId="0" borderId="0"/>
    <xf numFmtId="4" fontId="48" fillId="0" borderId="0"/>
    <xf numFmtId="4" fontId="27" fillId="0" borderId="0"/>
    <xf numFmtId="4" fontId="27" fillId="0" borderId="0"/>
    <xf numFmtId="0" fontId="47" fillId="0" borderId="0"/>
    <xf numFmtId="4" fontId="23" fillId="0" borderId="0"/>
    <xf numFmtId="4" fontId="23" fillId="0" borderId="0"/>
    <xf numFmtId="0" fontId="7" fillId="0" borderId="0"/>
    <xf numFmtId="0" fontId="23" fillId="0" borderId="0"/>
    <xf numFmtId="0" fontId="3" fillId="0" borderId="0"/>
    <xf numFmtId="0" fontId="23" fillId="0" borderId="0"/>
    <xf numFmtId="0" fontId="31" fillId="0" borderId="0"/>
    <xf numFmtId="0" fontId="35" fillId="0" borderId="0"/>
    <xf numFmtId="0" fontId="1" fillId="0" borderId="0"/>
    <xf numFmtId="0" fontId="7" fillId="0" borderId="0"/>
    <xf numFmtId="0" fontId="7" fillId="0" borderId="0"/>
    <xf numFmtId="0" fontId="28" fillId="0" borderId="0"/>
    <xf numFmtId="0" fontId="44" fillId="0" borderId="0"/>
    <xf numFmtId="0" fontId="3" fillId="0" borderId="0"/>
    <xf numFmtId="0" fontId="5" fillId="0" borderId="0"/>
    <xf numFmtId="14" fontId="33" fillId="0" borderId="0">
      <alignment horizontal="center" wrapText="1"/>
      <protection locked="0"/>
    </xf>
    <xf numFmtId="9" fontId="23" fillId="0" borderId="0" applyFont="0" applyFill="0" applyBorder="0" applyAlignment="0" applyProtection="0"/>
    <xf numFmtId="10" fontId="3" fillId="0" borderId="0" applyFont="0" applyFill="0" applyBorder="0" applyAlignment="0" applyProtection="0"/>
    <xf numFmtId="0" fontId="40" fillId="11" borderId="0" applyNumberFormat="0" applyFont="0" applyBorder="0" applyAlignment="0">
      <alignment horizontal="center"/>
    </xf>
    <xf numFmtId="14" fontId="41" fillId="0" borderId="0" applyNumberFormat="0" applyFill="0" applyBorder="0" applyAlignment="0" applyProtection="0">
      <alignment horizontal="left"/>
    </xf>
    <xf numFmtId="0" fontId="40" fillId="1" borderId="13" applyNumberFormat="0" applyFont="0" applyAlignment="0">
      <alignment horizontal="center"/>
    </xf>
    <xf numFmtId="0" fontId="42" fillId="0" borderId="0" applyNumberFormat="0" applyFill="0" applyBorder="0" applyAlignment="0">
      <alignment horizontal="center"/>
    </xf>
    <xf numFmtId="0" fontId="29" fillId="12" borderId="0" applyNumberFormat="0" applyFont="0" applyBorder="0" applyAlignment="0" applyProtection="0"/>
    <xf numFmtId="0" fontId="10" fillId="0" borderId="0"/>
    <xf numFmtId="40" fontId="43" fillId="0" borderId="0" applyBorder="0">
      <alignment horizontal="right"/>
    </xf>
    <xf numFmtId="171" fontId="35" fillId="0" borderId="0" applyFont="0" applyFill="0" applyBorder="0" applyAlignment="0" applyProtection="0"/>
    <xf numFmtId="164" fontId="32" fillId="0" borderId="0" applyFont="0" applyFill="0" applyBorder="0" applyAlignment="0" applyProtection="0"/>
    <xf numFmtId="164" fontId="7" fillId="0" borderId="0" applyFont="0" applyFill="0" applyBorder="0" applyAlignment="0" applyProtection="0"/>
    <xf numFmtId="4" fontId="23" fillId="0" borderId="0"/>
    <xf numFmtId="164" fontId="23" fillId="0" borderId="0" applyFont="0" applyFill="0" applyBorder="0" applyAlignment="0" applyProtection="0"/>
    <xf numFmtId="164" fontId="21" fillId="0" borderId="0" applyFont="0" applyFill="0" applyBorder="0" applyAlignment="0" applyProtection="0"/>
    <xf numFmtId="164" fontId="23" fillId="0" borderId="0" applyFont="0" applyFill="0" applyBorder="0" applyAlignment="0" applyProtection="0"/>
    <xf numFmtId="164" fontId="21" fillId="0" borderId="0" applyFont="0" applyFill="0" applyBorder="0" applyAlignment="0" applyProtection="0"/>
    <xf numFmtId="164" fontId="23" fillId="0" borderId="0" applyFont="0" applyFill="0" applyBorder="0" applyAlignment="0" applyProtection="0"/>
    <xf numFmtId="4" fontId="23" fillId="0" borderId="0"/>
    <xf numFmtId="164" fontId="7"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 fontId="23" fillId="0" borderId="0"/>
    <xf numFmtId="9" fontId="23" fillId="0" borderId="0" applyFont="0" applyFill="0" applyBorder="0" applyAlignment="0" applyProtection="0"/>
    <xf numFmtId="9" fontId="23" fillId="0" borderId="0" applyFont="0" applyFill="0" applyBorder="0" applyAlignment="0" applyProtection="0"/>
    <xf numFmtId="4" fontId="23" fillId="0" borderId="0"/>
    <xf numFmtId="164" fontId="32" fillId="0" borderId="0" applyFont="0" applyFill="0" applyBorder="0" applyAlignment="0" applyProtection="0"/>
    <xf numFmtId="164" fontId="7" fillId="0" borderId="0" applyFont="0" applyFill="0" applyBorder="0" applyAlignment="0" applyProtection="0"/>
    <xf numFmtId="9" fontId="23" fillId="0" borderId="0" applyFont="0" applyFill="0" applyBorder="0" applyAlignment="0" applyProtection="0"/>
    <xf numFmtId="4" fontId="23" fillId="0" borderId="0"/>
    <xf numFmtId="0" fontId="7" fillId="0" borderId="0"/>
    <xf numFmtId="0" fontId="7" fillId="0" borderId="0"/>
    <xf numFmtId="0" fontId="1" fillId="0" borderId="0"/>
    <xf numFmtId="43" fontId="21" fillId="0" borderId="0" applyFont="0" applyFill="0" applyBorder="0" applyAlignment="0" applyProtection="0"/>
    <xf numFmtId="0" fontId="50" fillId="0" borderId="0"/>
    <xf numFmtId="0" fontId="50" fillId="0" borderId="0"/>
    <xf numFmtId="0" fontId="7" fillId="0" borderId="0"/>
    <xf numFmtId="0" fontId="7" fillId="0" borderId="0"/>
    <xf numFmtId="4" fontId="23" fillId="0" borderId="0"/>
    <xf numFmtId="44" fontId="7" fillId="0" borderId="0" applyFont="0" applyFill="0" applyBorder="0" applyAlignment="0" applyProtection="0"/>
    <xf numFmtId="0" fontId="7" fillId="0" borderId="0"/>
    <xf numFmtId="0" fontId="7" fillId="0" borderId="0"/>
    <xf numFmtId="0" fontId="7" fillId="0" borderId="0"/>
    <xf numFmtId="0" fontId="8" fillId="0" borderId="0"/>
    <xf numFmtId="0" fontId="31" fillId="0" borderId="0"/>
    <xf numFmtId="0" fontId="31" fillId="0" borderId="0"/>
    <xf numFmtId="0" fontId="31" fillId="0" borderId="0"/>
    <xf numFmtId="0" fontId="7" fillId="0" borderId="0"/>
    <xf numFmtId="0" fontId="7" fillId="0" borderId="0"/>
    <xf numFmtId="0" fontId="21" fillId="0" borderId="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3" fontId="21" fillId="0" borderId="0" applyFont="0" applyFill="0" applyBorder="0" applyAlignment="0" applyProtection="0"/>
    <xf numFmtId="0" fontId="7" fillId="0" borderId="0"/>
    <xf numFmtId="164" fontId="21" fillId="0" borderId="0" applyFont="0" applyFill="0" applyBorder="0" applyAlignment="0" applyProtection="0"/>
    <xf numFmtId="0" fontId="7" fillId="0" borderId="0"/>
    <xf numFmtId="164" fontId="23" fillId="0" borderId="0" applyFont="0" applyFill="0" applyBorder="0" applyAlignment="0" applyProtection="0"/>
    <xf numFmtId="0" fontId="7" fillId="0" borderId="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3" fontId="21"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3" fontId="21"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7" fillId="0" borderId="0"/>
    <xf numFmtId="43" fontId="21"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49" fillId="0" borderId="0"/>
    <xf numFmtId="0" fontId="49" fillId="0" borderId="0"/>
    <xf numFmtId="0" fontId="51" fillId="0" borderId="0"/>
    <xf numFmtId="164" fontId="51" fillId="0" borderId="0" applyFont="0" applyFill="0" applyBorder="0" applyAlignment="0" applyProtection="0"/>
    <xf numFmtId="0" fontId="21" fillId="0" borderId="0"/>
    <xf numFmtId="44" fontId="7" fillId="0" borderId="0" applyFont="0" applyFill="0" applyBorder="0" applyAlignment="0" applyProtection="0"/>
    <xf numFmtId="0" fontId="52" fillId="0" borderId="0"/>
    <xf numFmtId="0" fontId="7" fillId="0" borderId="0"/>
    <xf numFmtId="4" fontId="23" fillId="0" borderId="0"/>
    <xf numFmtId="4" fontId="23" fillId="0" borderId="0"/>
    <xf numFmtId="4" fontId="23" fillId="0" borderId="0"/>
    <xf numFmtId="4" fontId="23" fillId="0" borderId="0"/>
    <xf numFmtId="4" fontId="23" fillId="0" borderId="0"/>
    <xf numFmtId="0" fontId="5" fillId="0" borderId="0"/>
    <xf numFmtId="0" fontId="53" fillId="0" borderId="0"/>
    <xf numFmtId="0" fontId="7" fillId="0" borderId="0">
      <alignment vertical="center"/>
    </xf>
    <xf numFmtId="43"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5" fillId="0" borderId="0"/>
    <xf numFmtId="9" fontId="7" fillId="0" borderId="0" applyFont="0" applyFill="0" applyBorder="0" applyAlignment="0" applyProtection="0"/>
    <xf numFmtId="0" fontId="10" fillId="0" borderId="0"/>
    <xf numFmtId="44" fontId="7" fillId="0" borderId="0" applyFont="0" applyFill="0" applyBorder="0" applyAlignment="0" applyProtection="0"/>
    <xf numFmtId="4" fontId="23" fillId="0" borderId="0"/>
    <xf numFmtId="0" fontId="7" fillId="0" borderId="0"/>
    <xf numFmtId="0" fontId="54" fillId="0" borderId="0"/>
    <xf numFmtId="173" fontId="54" fillId="0" borderId="0" applyFont="0" applyFill="0" applyBorder="0" applyAlignment="0" applyProtection="0"/>
    <xf numFmtId="0" fontId="54" fillId="0" borderId="0"/>
    <xf numFmtId="164" fontId="49" fillId="0" borderId="0" applyFont="0" applyFill="0" applyBorder="0" applyAlignment="0" applyProtection="0"/>
    <xf numFmtId="0" fontId="49" fillId="0" borderId="0"/>
    <xf numFmtId="0" fontId="55" fillId="0" borderId="0"/>
    <xf numFmtId="0" fontId="7" fillId="0" borderId="0"/>
    <xf numFmtId="169" fontId="7" fillId="0" borderId="0"/>
    <xf numFmtId="0" fontId="56" fillId="5" borderId="0" applyNumberFormat="0" applyBorder="0" applyAlignment="0" applyProtection="0"/>
    <xf numFmtId="0" fontId="57" fillId="0" borderId="0">
      <alignment vertical="top" wrapText="1"/>
    </xf>
    <xf numFmtId="0" fontId="7" fillId="0" borderId="0"/>
    <xf numFmtId="0" fontId="7" fillId="0" borderId="0"/>
    <xf numFmtId="0" fontId="57" fillId="0" borderId="0">
      <alignment horizontal="justify" wrapText="1"/>
    </xf>
    <xf numFmtId="0" fontId="1" fillId="0" borderId="0"/>
    <xf numFmtId="0" fontId="1" fillId="0" borderId="0"/>
    <xf numFmtId="0" fontId="58" fillId="0" borderId="0">
      <alignment horizontal="left" vertical="top"/>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3" fontId="21"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3" fontId="21" fillId="0" borderId="0" applyFont="0" applyFill="0" applyBorder="0" applyAlignment="0" applyProtection="0"/>
    <xf numFmtId="0" fontId="51" fillId="0" borderId="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3" fontId="21"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3" fontId="21" fillId="0" borderId="0" applyFont="0" applyFill="0" applyBorder="0" applyAlignment="0" applyProtection="0"/>
    <xf numFmtId="0" fontId="7" fillId="0" borderId="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3" fontId="21"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3" fontId="21" fillId="0" borderId="0" applyFont="0" applyFill="0" applyBorder="0" applyAlignment="0" applyProtection="0"/>
    <xf numFmtId="0" fontId="7" fillId="0" borderId="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3" fontId="21"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3" fontId="21"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3" fontId="21"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3" fontId="21"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3" fontId="21"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3" fontId="21"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3" fontId="21" fillId="0" borderId="0" applyFont="0" applyFill="0" applyBorder="0" applyAlignment="0" applyProtection="0"/>
    <xf numFmtId="0" fontId="5" fillId="0" borderId="0"/>
    <xf numFmtId="0" fontId="5" fillId="0" borderId="0"/>
    <xf numFmtId="164" fontId="7" fillId="0" borderId="0" applyFont="0" applyFill="0" applyBorder="0" applyAlignment="0" applyProtection="0"/>
    <xf numFmtId="0" fontId="7" fillId="0" borderId="0"/>
    <xf numFmtId="0" fontId="22" fillId="0" borderId="0"/>
    <xf numFmtId="0" fontId="1" fillId="0" borderId="0"/>
    <xf numFmtId="165" fontId="1" fillId="0" borderId="0" applyFont="0" applyFill="0" applyBorder="0" applyAlignment="0" applyProtection="0"/>
    <xf numFmtId="167" fontId="5" fillId="0" borderId="0" applyFill="0" applyBorder="0" applyAlignment="0" applyProtection="0"/>
    <xf numFmtId="0" fontId="6" fillId="0" borderId="0"/>
    <xf numFmtId="0" fontId="5" fillId="0" borderId="0"/>
    <xf numFmtId="0" fontId="8" fillId="0" borderId="0"/>
    <xf numFmtId="0" fontId="9" fillId="2" borderId="0" applyNumberFormat="0" applyBorder="0" applyAlignment="0" applyProtection="0"/>
    <xf numFmtId="0" fontId="1" fillId="0" borderId="0"/>
    <xf numFmtId="0" fontId="21" fillId="0" borderId="0"/>
  </cellStyleXfs>
  <cellXfs count="166">
    <xf numFmtId="0" fontId="0" fillId="0" borderId="0" xfId="0"/>
    <xf numFmtId="166" fontId="2" fillId="0" borderId="0" xfId="0" applyNumberFormat="1" applyFont="1" applyAlignment="1">
      <alignment horizontal="right"/>
    </xf>
    <xf numFmtId="0" fontId="2" fillId="0" borderId="0" xfId="0" applyFont="1"/>
    <xf numFmtId="0" fontId="2" fillId="0" borderId="0" xfId="0" applyFont="1" applyAlignment="1">
      <alignment horizontal="center"/>
    </xf>
    <xf numFmtId="0" fontId="11" fillId="0" borderId="0" xfId="0" applyFont="1"/>
    <xf numFmtId="0" fontId="0" fillId="0" borderId="4" xfId="0" applyBorder="1"/>
    <xf numFmtId="0" fontId="0" fillId="4" borderId="3" xfId="0" applyFill="1" applyBorder="1"/>
    <xf numFmtId="0" fontId="4" fillId="4" borderId="0" xfId="0" applyFont="1" applyFill="1" applyAlignment="1">
      <alignment vertical="center" wrapText="1"/>
    </xf>
    <xf numFmtId="0" fontId="17" fillId="4" borderId="0" xfId="0" applyFont="1" applyFill="1" applyAlignment="1">
      <alignment vertical="center"/>
    </xf>
    <xf numFmtId="0" fontId="4" fillId="4" borderId="2" xfId="0" applyFont="1" applyFill="1" applyBorder="1" applyAlignment="1">
      <alignment horizontal="left" vertical="center"/>
    </xf>
    <xf numFmtId="0" fontId="17" fillId="4" borderId="2" xfId="0" applyFont="1" applyFill="1" applyBorder="1" applyAlignment="1">
      <alignment vertical="center"/>
    </xf>
    <xf numFmtId="0" fontId="14" fillId="4" borderId="4" xfId="0" applyFont="1" applyFill="1" applyBorder="1"/>
    <xf numFmtId="0" fontId="0" fillId="4" borderId="4" xfId="0" applyFill="1" applyBorder="1"/>
    <xf numFmtId="164" fontId="0" fillId="4" borderId="5" xfId="0" applyNumberFormat="1" applyFill="1" applyBorder="1"/>
    <xf numFmtId="0" fontId="0" fillId="4" borderId="6" xfId="0" applyFill="1" applyBorder="1"/>
    <xf numFmtId="0" fontId="4" fillId="4" borderId="7" xfId="0" applyFont="1" applyFill="1" applyBorder="1" applyAlignment="1">
      <alignment vertical="center" wrapText="1"/>
    </xf>
    <xf numFmtId="0" fontId="17" fillId="4" borderId="7" xfId="0" applyFont="1" applyFill="1" applyBorder="1" applyAlignment="1">
      <alignment vertical="center"/>
    </xf>
    <xf numFmtId="0" fontId="0" fillId="4" borderId="9" xfId="0" applyFill="1" applyBorder="1"/>
    <xf numFmtId="0" fontId="0" fillId="4" borderId="11" xfId="0" applyFill="1" applyBorder="1"/>
    <xf numFmtId="0" fontId="19" fillId="0" borderId="0" xfId="0" applyFont="1" applyAlignment="1">
      <alignment horizontal="left" vertical="center"/>
    </xf>
    <xf numFmtId="0" fontId="20" fillId="0" borderId="0" xfId="0" applyFont="1" applyAlignment="1">
      <alignment horizontal="left" vertical="center" wrapText="1"/>
    </xf>
    <xf numFmtId="168" fontId="3" fillId="0" borderId="0" xfId="0" applyNumberFormat="1" applyFont="1"/>
    <xf numFmtId="168" fontId="0" fillId="0" borderId="4" xfId="0" applyNumberFormat="1" applyBorder="1"/>
    <xf numFmtId="168" fontId="17" fillId="4" borderId="8" xfId="0" applyNumberFormat="1" applyFont="1" applyFill="1" applyBorder="1" applyAlignment="1">
      <alignment vertical="center"/>
    </xf>
    <xf numFmtId="168" fontId="17" fillId="4" borderId="10" xfId="0" applyNumberFormat="1" applyFont="1" applyFill="1" applyBorder="1" applyAlignment="1">
      <alignment vertical="center"/>
    </xf>
    <xf numFmtId="4" fontId="0" fillId="0" borderId="0" xfId="0" applyNumberFormat="1"/>
    <xf numFmtId="4" fontId="13" fillId="0" borderId="0" xfId="0" applyNumberFormat="1" applyFont="1" applyAlignment="1">
      <alignment vertical="center" wrapText="1"/>
    </xf>
    <xf numFmtId="49" fontId="7" fillId="0" borderId="1" xfId="61" applyNumberFormat="1" applyFont="1" applyBorder="1" applyAlignment="1">
      <alignment vertical="top"/>
    </xf>
    <xf numFmtId="4" fontId="7" fillId="0" borderId="1" xfId="61" applyFont="1" applyBorder="1" applyAlignment="1">
      <alignment vertical="top"/>
    </xf>
    <xf numFmtId="49" fontId="7" fillId="0" borderId="1" xfId="61" applyNumberFormat="1" applyFont="1" applyBorder="1" applyAlignment="1">
      <alignment horizontal="right" vertical="top"/>
    </xf>
    <xf numFmtId="4" fontId="18" fillId="0" borderId="0" xfId="387" applyNumberFormat="1" applyFont="1" applyAlignment="1">
      <alignment horizontal="right" vertical="top" wrapText="1"/>
    </xf>
    <xf numFmtId="0" fontId="7" fillId="0" borderId="0" xfId="61" applyNumberFormat="1" applyFont="1" applyAlignment="1">
      <alignment horizontal="center" vertical="top"/>
    </xf>
    <xf numFmtId="4" fontId="7" fillId="0" borderId="0" xfId="61" applyFont="1" applyAlignment="1">
      <alignment horizontal="right" vertical="top" wrapText="1"/>
    </xf>
    <xf numFmtId="4" fontId="7" fillId="0" borderId="0" xfId="61" applyFont="1" applyAlignment="1">
      <alignment horizontal="right" vertical="top"/>
    </xf>
    <xf numFmtId="2" fontId="25" fillId="0" borderId="0" xfId="61" applyNumberFormat="1" applyFont="1" applyAlignment="1">
      <alignment horizontal="center" vertical="top"/>
    </xf>
    <xf numFmtId="0" fontId="18" fillId="0" borderId="0" xfId="61" applyNumberFormat="1" applyFont="1" applyAlignment="1">
      <alignment vertical="top" wrapText="1"/>
    </xf>
    <xf numFmtId="0" fontId="18" fillId="0" borderId="0" xfId="61" applyNumberFormat="1" applyFont="1" applyAlignment="1">
      <alignment horizontal="left" vertical="top"/>
    </xf>
    <xf numFmtId="4" fontId="7" fillId="0" borderId="0" xfId="61" applyFont="1" applyAlignment="1">
      <alignment vertical="top"/>
    </xf>
    <xf numFmtId="49" fontId="7" fillId="0" borderId="0" xfId="61" applyNumberFormat="1" applyFont="1" applyAlignment="1">
      <alignment horizontal="right" vertical="top"/>
    </xf>
    <xf numFmtId="49" fontId="7" fillId="0" borderId="0" xfId="61" applyNumberFormat="1" applyFont="1" applyAlignment="1">
      <alignment horizontal="justify" vertical="top"/>
    </xf>
    <xf numFmtId="49" fontId="7" fillId="0" borderId="0" xfId="61" applyNumberFormat="1" applyFont="1" applyAlignment="1">
      <alignment vertical="top"/>
    </xf>
    <xf numFmtId="2" fontId="7" fillId="0" borderId="0" xfId="61" applyNumberFormat="1" applyFont="1" applyAlignment="1">
      <alignment horizontal="center"/>
    </xf>
    <xf numFmtId="4" fontId="7" fillId="0" borderId="0" xfId="61" applyFont="1"/>
    <xf numFmtId="4" fontId="18" fillId="0" borderId="0" xfId="61" applyFont="1" applyAlignment="1">
      <alignment horizontal="right" vertical="top"/>
    </xf>
    <xf numFmtId="4" fontId="18" fillId="0" borderId="0" xfId="61" applyFont="1" applyAlignment="1">
      <alignment vertical="top"/>
    </xf>
    <xf numFmtId="4" fontId="7" fillId="0" borderId="0" xfId="10" applyFont="1" applyAlignment="1">
      <alignment vertical="top"/>
    </xf>
    <xf numFmtId="49" fontId="7" fillId="0" borderId="0" xfId="10" applyNumberFormat="1" applyFont="1" applyAlignment="1">
      <alignment horizontal="right" vertical="top"/>
    </xf>
    <xf numFmtId="49" fontId="16" fillId="0" borderId="0" xfId="61" applyNumberFormat="1" applyFont="1" applyAlignment="1">
      <alignment horizontal="center" vertical="top"/>
    </xf>
    <xf numFmtId="0" fontId="18" fillId="0" borderId="0" xfId="387" applyFont="1" applyAlignment="1">
      <alignment horizontal="right" vertical="top" wrapText="1"/>
    </xf>
    <xf numFmtId="4" fontId="18" fillId="0" borderId="2" xfId="61" applyFont="1" applyBorder="1" applyAlignment="1">
      <alignment vertical="top" wrapText="1"/>
    </xf>
    <xf numFmtId="49" fontId="18" fillId="0" borderId="0" xfId="10" applyNumberFormat="1" applyFont="1" applyAlignment="1">
      <alignment horizontal="center" vertical="center" wrapText="1"/>
    </xf>
    <xf numFmtId="49" fontId="18" fillId="0" borderId="0" xfId="387" applyNumberFormat="1" applyFont="1" applyAlignment="1">
      <alignment vertical="top"/>
    </xf>
    <xf numFmtId="2" fontId="18" fillId="0" borderId="0" xfId="61" applyNumberFormat="1" applyFont="1" applyAlignment="1">
      <alignment horizontal="center" vertical="top"/>
    </xf>
    <xf numFmtId="0" fontId="7" fillId="0" borderId="0" xfId="61" applyNumberFormat="1" applyFont="1" applyAlignment="1">
      <alignment vertical="top"/>
    </xf>
    <xf numFmtId="0" fontId="18" fillId="0" borderId="0" xfId="387" applyFont="1" applyAlignment="1">
      <alignment vertical="top" wrapText="1"/>
    </xf>
    <xf numFmtId="4" fontId="18" fillId="0" borderId="0" xfId="10" applyFont="1" applyAlignment="1">
      <alignment horizontal="center" vertical="center"/>
    </xf>
    <xf numFmtId="4" fontId="18" fillId="13" borderId="2" xfId="61" applyFont="1" applyFill="1" applyBorder="1" applyAlignment="1">
      <alignment vertical="top"/>
    </xf>
    <xf numFmtId="49" fontId="18" fillId="0" borderId="2" xfId="387" applyNumberFormat="1" applyFont="1" applyBorder="1" applyAlignment="1">
      <alignment vertical="top"/>
    </xf>
    <xf numFmtId="2" fontId="18" fillId="0" borderId="0" xfId="10" applyNumberFormat="1" applyFont="1" applyAlignment="1" applyProtection="1">
      <alignment horizontal="center" vertical="center"/>
      <protection locked="0"/>
    </xf>
    <xf numFmtId="0" fontId="7" fillId="0" borderId="0" xfId="131" applyNumberFormat="1" applyFont="1" applyFill="1" applyBorder="1" applyAlignment="1" applyProtection="1">
      <alignment horizontal="right" vertical="top"/>
    </xf>
    <xf numFmtId="4" fontId="7" fillId="13" borderId="0" xfId="61" applyFont="1" applyFill="1" applyAlignment="1" applyProtection="1">
      <alignment horizontal="left" vertical="center"/>
      <protection locked="0"/>
    </xf>
    <xf numFmtId="4" fontId="12" fillId="13" borderId="2" xfId="61" applyFont="1" applyFill="1" applyBorder="1" applyAlignment="1">
      <alignment horizontal="left" vertical="center"/>
    </xf>
    <xf numFmtId="2" fontId="7" fillId="13" borderId="2" xfId="61" applyNumberFormat="1" applyFont="1" applyFill="1" applyBorder="1" applyAlignment="1">
      <alignment horizontal="left" vertical="center"/>
    </xf>
    <xf numFmtId="4" fontId="7" fillId="13" borderId="0" xfId="61" applyFont="1" applyFill="1"/>
    <xf numFmtId="4" fontId="18" fillId="0" borderId="0" xfId="61" applyFont="1" applyAlignment="1">
      <alignment horizontal="center" vertical="top"/>
    </xf>
    <xf numFmtId="0" fontId="7" fillId="0" borderId="0" xfId="61" applyNumberFormat="1" applyFont="1" applyAlignment="1">
      <alignment vertical="top" wrapText="1"/>
    </xf>
    <xf numFmtId="4" fontId="7" fillId="0" borderId="0" xfId="61" applyFont="1" applyAlignment="1" applyProtection="1">
      <alignment horizontal="center"/>
      <protection locked="0"/>
    </xf>
    <xf numFmtId="0" fontId="7" fillId="0" borderId="0" xfId="387" applyFont="1" applyAlignment="1">
      <alignment horizontal="justify" vertical="top" wrapText="1"/>
    </xf>
    <xf numFmtId="49" fontId="7" fillId="0" borderId="0" xfId="61" applyNumberFormat="1" applyFont="1" applyAlignment="1">
      <alignment vertical="top" wrapText="1"/>
    </xf>
    <xf numFmtId="49" fontId="7" fillId="0" borderId="0" xfId="10" applyNumberFormat="1" applyFont="1" applyAlignment="1">
      <alignment vertical="top"/>
    </xf>
    <xf numFmtId="4" fontId="18" fillId="13" borderId="0" xfId="61" applyFont="1" applyFill="1" applyAlignment="1">
      <alignment vertical="top" wrapText="1"/>
    </xf>
    <xf numFmtId="4" fontId="18" fillId="13" borderId="0" xfId="387" applyNumberFormat="1" applyFont="1" applyFill="1" applyAlignment="1">
      <alignment horizontal="right" vertical="top" wrapText="1"/>
    </xf>
    <xf numFmtId="0" fontId="18" fillId="13" borderId="0" xfId="387" applyFont="1" applyFill="1" applyAlignment="1">
      <alignment horizontal="right" vertical="top" wrapText="1"/>
    </xf>
    <xf numFmtId="4" fontId="18" fillId="0" borderId="0" xfId="61" applyFont="1" applyAlignment="1">
      <alignment vertical="top" wrapText="1"/>
    </xf>
    <xf numFmtId="0" fontId="7" fillId="0" borderId="0" xfId="61" applyNumberFormat="1" applyFont="1" applyAlignment="1">
      <alignment horizontal="left" vertical="top"/>
    </xf>
    <xf numFmtId="4" fontId="18" fillId="13" borderId="0" xfId="61" applyFont="1" applyFill="1" applyAlignment="1">
      <alignment vertical="top"/>
    </xf>
    <xf numFmtId="0" fontId="7" fillId="0" borderId="0" xfId="61" applyNumberFormat="1" applyFont="1" applyAlignment="1">
      <alignment horizontal="justify" vertical="top" wrapText="1"/>
    </xf>
    <xf numFmtId="4" fontId="7" fillId="0" borderId="0" xfId="131" applyNumberFormat="1" applyFont="1" applyFill="1" applyBorder="1" applyAlignment="1" applyProtection="1">
      <alignment horizontal="right" vertical="top"/>
      <protection locked="0"/>
    </xf>
    <xf numFmtId="4" fontId="7" fillId="0" borderId="0" xfId="61" applyFont="1" applyAlignment="1">
      <alignment horizontal="right"/>
    </xf>
    <xf numFmtId="4" fontId="12" fillId="13" borderId="2" xfId="61" applyFont="1" applyFill="1" applyBorder="1" applyAlignment="1">
      <alignment vertical="top" wrapText="1"/>
    </xf>
    <xf numFmtId="4" fontId="23" fillId="13" borderId="2" xfId="61" applyFill="1" applyBorder="1"/>
    <xf numFmtId="0" fontId="18" fillId="13" borderId="13" xfId="387" applyFont="1" applyFill="1" applyBorder="1" applyAlignment="1">
      <alignment vertical="top" wrapText="1"/>
    </xf>
    <xf numFmtId="0" fontId="12" fillId="13" borderId="13" xfId="387" applyFont="1" applyFill="1" applyBorder="1" applyAlignment="1">
      <alignment vertical="top" wrapText="1"/>
    </xf>
    <xf numFmtId="0" fontId="18" fillId="13" borderId="0" xfId="386" applyFont="1" applyFill="1" applyAlignment="1">
      <alignment horizontal="left" vertical="center" wrapText="1"/>
    </xf>
    <xf numFmtId="2" fontId="18" fillId="0" borderId="0" xfId="10" applyNumberFormat="1" applyFont="1" applyAlignment="1">
      <alignment horizontal="center" vertical="center"/>
    </xf>
    <xf numFmtId="4" fontId="12" fillId="13" borderId="2" xfId="61" applyFont="1" applyFill="1" applyBorder="1" applyAlignment="1">
      <alignment vertical="top"/>
    </xf>
    <xf numFmtId="4" fontId="18" fillId="0" borderId="2" xfId="387" applyNumberFormat="1" applyFont="1" applyBorder="1" applyAlignment="1">
      <alignment horizontal="right" vertical="top" wrapText="1"/>
    </xf>
    <xf numFmtId="4" fontId="12" fillId="13" borderId="13" xfId="61" applyFont="1" applyFill="1" applyBorder="1" applyAlignment="1">
      <alignment vertical="top" wrapText="1"/>
    </xf>
    <xf numFmtId="4" fontId="12" fillId="13" borderId="13" xfId="61" applyFont="1" applyFill="1" applyBorder="1" applyAlignment="1">
      <alignment vertical="top"/>
    </xf>
    <xf numFmtId="4" fontId="18" fillId="0" borderId="0" xfId="131" applyNumberFormat="1" applyFont="1" applyFill="1" applyBorder="1" applyAlignment="1" applyProtection="1">
      <alignment horizontal="right" vertical="top"/>
      <protection locked="0"/>
    </xf>
    <xf numFmtId="4" fontId="7" fillId="13" borderId="2" xfId="61" applyFont="1" applyFill="1" applyBorder="1" applyAlignment="1" applyProtection="1">
      <alignment horizontal="left" vertical="center"/>
      <protection locked="0"/>
    </xf>
    <xf numFmtId="4" fontId="7" fillId="13" borderId="0" xfId="61" applyFont="1" applyFill="1" applyAlignment="1">
      <alignment horizontal="left" vertical="center"/>
    </xf>
    <xf numFmtId="4" fontId="18" fillId="0" borderId="0" xfId="131" applyNumberFormat="1" applyFont="1" applyFill="1" applyBorder="1" applyAlignment="1" applyProtection="1">
      <alignment horizontal="right" vertical="top"/>
    </xf>
    <xf numFmtId="0" fontId="18" fillId="0" borderId="2" xfId="387" applyFont="1" applyBorder="1" applyAlignment="1">
      <alignment horizontal="right" vertical="top" wrapText="1"/>
    </xf>
    <xf numFmtId="49" fontId="18" fillId="13" borderId="13" xfId="387" applyNumberFormat="1" applyFont="1" applyFill="1" applyBorder="1" applyAlignment="1">
      <alignment vertical="top"/>
    </xf>
    <xf numFmtId="49" fontId="12" fillId="13" borderId="13" xfId="387" applyNumberFormat="1" applyFont="1" applyFill="1" applyBorder="1" applyAlignment="1">
      <alignment vertical="top"/>
    </xf>
    <xf numFmtId="0" fontId="18" fillId="13" borderId="0" xfId="387" applyFont="1" applyFill="1" applyAlignment="1">
      <alignment horizontal="left" vertical="center" wrapText="1"/>
    </xf>
    <xf numFmtId="4" fontId="7" fillId="13" borderId="2" xfId="61" applyFont="1" applyFill="1" applyBorder="1" applyAlignment="1">
      <alignment horizontal="left" vertical="center"/>
    </xf>
    <xf numFmtId="2" fontId="7" fillId="13" borderId="0" xfId="61" applyNumberFormat="1" applyFont="1" applyFill="1" applyAlignment="1">
      <alignment horizontal="left" vertical="center"/>
    </xf>
    <xf numFmtId="4" fontId="12" fillId="13" borderId="2" xfId="61" applyFont="1" applyFill="1" applyBorder="1" applyAlignment="1">
      <alignment horizontal="right" vertical="top"/>
    </xf>
    <xf numFmtId="4" fontId="18" fillId="13" borderId="2" xfId="61" applyFont="1" applyFill="1" applyBorder="1" applyAlignment="1">
      <alignment horizontal="left" vertical="center"/>
    </xf>
    <xf numFmtId="0" fontId="18" fillId="13" borderId="13" xfId="387" applyFont="1" applyFill="1" applyBorder="1" applyAlignment="1">
      <alignment horizontal="right" vertical="top" wrapText="1"/>
    </xf>
    <xf numFmtId="4" fontId="18" fillId="13" borderId="0" xfId="61" applyFont="1" applyFill="1" applyAlignment="1">
      <alignment horizontal="right" vertical="top"/>
    </xf>
    <xf numFmtId="0" fontId="12" fillId="13" borderId="13" xfId="387" applyFont="1" applyFill="1" applyBorder="1" applyAlignment="1">
      <alignment horizontal="right" vertical="top" wrapText="1"/>
    </xf>
    <xf numFmtId="4" fontId="12" fillId="13" borderId="0" xfId="61" applyFont="1" applyFill="1" applyAlignment="1">
      <alignment vertical="top" wrapText="1"/>
    </xf>
    <xf numFmtId="0" fontId="18" fillId="13" borderId="0" xfId="387" applyFont="1" applyFill="1" applyAlignment="1">
      <alignment vertical="top" wrapText="1"/>
    </xf>
    <xf numFmtId="0" fontId="18" fillId="0" borderId="2" xfId="387" applyFont="1" applyBorder="1" applyAlignment="1">
      <alignment vertical="top" wrapText="1"/>
    </xf>
    <xf numFmtId="4" fontId="18" fillId="13" borderId="2" xfId="61" applyFont="1" applyFill="1" applyBorder="1" applyAlignment="1">
      <alignment horizontal="right" vertical="top"/>
    </xf>
    <xf numFmtId="4" fontId="18" fillId="13" borderId="0" xfId="61" applyFont="1" applyFill="1" applyAlignment="1">
      <alignment horizontal="left" vertical="center" wrapText="1"/>
    </xf>
    <xf numFmtId="4" fontId="25" fillId="0" borderId="0" xfId="61" applyFont="1" applyAlignment="1">
      <alignment horizontal="right" vertical="top"/>
    </xf>
    <xf numFmtId="4" fontId="25" fillId="0" borderId="0" xfId="131" applyNumberFormat="1" applyFont="1" applyFill="1" applyBorder="1" applyAlignment="1" applyProtection="1">
      <alignment horizontal="right" vertical="top"/>
      <protection locked="0"/>
    </xf>
    <xf numFmtId="0" fontId="7" fillId="0" borderId="0" xfId="61" quotePrefix="1" applyNumberFormat="1" applyFont="1" applyAlignment="1">
      <alignment horizontal="justify" vertical="top" wrapText="1"/>
    </xf>
    <xf numFmtId="4" fontId="7" fillId="0" borderId="0" xfId="131" applyNumberFormat="1" applyFont="1" applyFill="1" applyBorder="1" applyAlignment="1" applyProtection="1">
      <alignment horizontal="right" vertical="top" wrapText="1"/>
      <protection locked="0"/>
    </xf>
    <xf numFmtId="4" fontId="7" fillId="0" borderId="0" xfId="131" applyNumberFormat="1" applyFont="1" applyFill="1" applyBorder="1" applyAlignment="1" applyProtection="1">
      <alignment horizontal="right" vertical="top"/>
    </xf>
    <xf numFmtId="4" fontId="12" fillId="13" borderId="0" xfId="61" applyFont="1" applyFill="1" applyAlignment="1">
      <alignment horizontal="left" vertical="center"/>
    </xf>
    <xf numFmtId="0" fontId="18" fillId="0" borderId="0" xfId="10" applyNumberFormat="1" applyFont="1" applyAlignment="1">
      <alignment horizontal="center" vertical="center" wrapText="1"/>
    </xf>
    <xf numFmtId="2" fontId="7" fillId="0" borderId="0" xfId="61" applyNumberFormat="1" applyFont="1" applyAlignment="1">
      <alignment horizontal="center" vertical="top" wrapText="1"/>
    </xf>
    <xf numFmtId="168" fontId="3" fillId="0" borderId="0" xfId="1" applyNumberFormat="1" applyFont="1" applyFill="1" applyAlignment="1">
      <alignment horizontal="right"/>
    </xf>
    <xf numFmtId="0" fontId="49" fillId="0" borderId="0" xfId="0" applyFont="1"/>
    <xf numFmtId="49" fontId="7" fillId="0" borderId="0" xfId="61" applyNumberFormat="1" applyFont="1" applyAlignment="1">
      <alignment vertical="center" wrapText="1"/>
    </xf>
    <xf numFmtId="49" fontId="7" fillId="0" borderId="0" xfId="61" applyNumberFormat="1" applyFont="1" applyAlignment="1">
      <alignment vertical="center"/>
    </xf>
    <xf numFmtId="49" fontId="7" fillId="0" borderId="0" xfId="61" applyNumberFormat="1" applyFont="1" applyAlignment="1">
      <alignment horizontal="right" vertical="center"/>
    </xf>
    <xf numFmtId="168" fontId="59" fillId="0" borderId="0" xfId="0" applyNumberFormat="1" applyFont="1"/>
    <xf numFmtId="168" fontId="59" fillId="0" borderId="2" xfId="0" applyNumberFormat="1" applyFont="1" applyBorder="1"/>
    <xf numFmtId="174" fontId="7" fillId="0" borderId="0" xfId="131" applyNumberFormat="1" applyFont="1" applyFill="1" applyBorder="1" applyAlignment="1" applyProtection="1">
      <alignment horizontal="right" vertical="top" wrapText="1"/>
      <protection locked="0"/>
    </xf>
    <xf numFmtId="174" fontId="18" fillId="0" borderId="0" xfId="131" applyNumberFormat="1" applyFont="1" applyFill="1" applyBorder="1" applyAlignment="1" applyProtection="1">
      <alignment horizontal="right" vertical="top"/>
      <protection locked="0"/>
    </xf>
    <xf numFmtId="174" fontId="7" fillId="0" borderId="0" xfId="131" applyNumberFormat="1" applyFont="1" applyFill="1" applyBorder="1" applyAlignment="1" applyProtection="1">
      <alignment horizontal="right" vertical="top"/>
      <protection locked="0"/>
    </xf>
    <xf numFmtId="174" fontId="18" fillId="13" borderId="13" xfId="387" applyNumberFormat="1" applyFont="1" applyFill="1" applyBorder="1" applyAlignment="1">
      <alignment horizontal="right" vertical="top" wrapText="1"/>
    </xf>
    <xf numFmtId="174" fontId="7" fillId="0" borderId="0" xfId="61" applyNumberFormat="1" applyFont="1" applyAlignment="1" applyProtection="1">
      <alignment horizontal="center"/>
      <protection locked="0"/>
    </xf>
    <xf numFmtId="174" fontId="7" fillId="0" borderId="0" xfId="61" applyNumberFormat="1" applyFont="1" applyAlignment="1">
      <alignment horizontal="right" vertical="top" wrapText="1"/>
    </xf>
    <xf numFmtId="174" fontId="25" fillId="0" borderId="0" xfId="131" applyNumberFormat="1" applyFont="1" applyFill="1" applyBorder="1" applyAlignment="1" applyProtection="1">
      <alignment horizontal="right" vertical="top"/>
      <protection locked="0"/>
    </xf>
    <xf numFmtId="174" fontId="25" fillId="0" borderId="0" xfId="131" applyNumberFormat="1" applyFont="1" applyFill="1" applyBorder="1" applyAlignment="1" applyProtection="1">
      <alignment horizontal="right" vertical="top"/>
    </xf>
    <xf numFmtId="174" fontId="18" fillId="13" borderId="0" xfId="387" applyNumberFormat="1" applyFont="1" applyFill="1" applyAlignment="1">
      <alignment horizontal="right" vertical="center" wrapText="1"/>
    </xf>
    <xf numFmtId="174" fontId="18" fillId="13" borderId="0" xfId="61" applyNumberFormat="1" applyFont="1" applyFill="1" applyAlignment="1">
      <alignment horizontal="right" vertical="center"/>
    </xf>
    <xf numFmtId="174" fontId="18" fillId="13" borderId="2" xfId="61" applyNumberFormat="1" applyFont="1" applyFill="1" applyBorder="1" applyAlignment="1">
      <alignment horizontal="right" vertical="center"/>
    </xf>
    <xf numFmtId="4" fontId="19" fillId="0" borderId="0" xfId="0" applyNumberFormat="1" applyFont="1" applyAlignment="1">
      <alignment horizontal="left" vertical="center"/>
    </xf>
    <xf numFmtId="4" fontId="60" fillId="0" borderId="2" xfId="61" applyFont="1" applyFill="1" applyBorder="1" applyAlignment="1">
      <alignment horizontal="center" vertical="center"/>
    </xf>
    <xf numFmtId="49" fontId="12" fillId="13" borderId="1" xfId="387" applyNumberFormat="1" applyFont="1" applyFill="1" applyBorder="1" applyAlignment="1">
      <alignment vertical="center"/>
    </xf>
    <xf numFmtId="4" fontId="12" fillId="13" borderId="1" xfId="61" applyFont="1" applyFill="1" applyBorder="1" applyAlignment="1">
      <alignment vertical="center" wrapText="1"/>
    </xf>
    <xf numFmtId="0" fontId="12" fillId="13" borderId="1" xfId="387" applyFont="1" applyFill="1" applyBorder="1" applyAlignment="1">
      <alignment vertical="center" wrapText="1"/>
    </xf>
    <xf numFmtId="0" fontId="12" fillId="13" borderId="1" xfId="387" applyFont="1" applyFill="1" applyBorder="1" applyAlignment="1">
      <alignment horizontal="right" vertical="center" wrapText="1"/>
    </xf>
    <xf numFmtId="174" fontId="18" fillId="13" borderId="1" xfId="387" applyNumberFormat="1" applyFont="1" applyFill="1" applyBorder="1" applyAlignment="1">
      <alignment horizontal="right" vertical="center" wrapText="1"/>
    </xf>
    <xf numFmtId="0" fontId="19" fillId="13" borderId="0" xfId="0" applyFont="1" applyFill="1" applyAlignment="1">
      <alignment horizontal="left" vertical="center"/>
    </xf>
    <xf numFmtId="4" fontId="0" fillId="13" borderId="0" xfId="0" applyNumberFormat="1" applyFill="1" applyAlignment="1">
      <alignment vertical="center"/>
    </xf>
    <xf numFmtId="0" fontId="0" fillId="13" borderId="0" xfId="0" applyFill="1" applyAlignment="1">
      <alignment vertical="center"/>
    </xf>
    <xf numFmtId="4" fontId="0" fillId="13" borderId="0" xfId="0" applyNumberFormat="1" applyFill="1"/>
    <xf numFmtId="0" fontId="0" fillId="13" borderId="0" xfId="0" applyFill="1"/>
    <xf numFmtId="4" fontId="60" fillId="0" borderId="0" xfId="61" applyFont="1" applyFill="1" applyBorder="1" applyAlignment="1">
      <alignment horizontal="center" vertical="center"/>
    </xf>
    <xf numFmtId="168" fontId="61" fillId="4" borderId="12" xfId="0" applyNumberFormat="1" applyFont="1" applyFill="1" applyBorder="1" applyAlignment="1">
      <alignment vertical="center"/>
    </xf>
    <xf numFmtId="49" fontId="47" fillId="13" borderId="3" xfId="0" applyNumberFormat="1" applyFont="1" applyFill="1" applyBorder="1" applyAlignment="1">
      <alignment horizontal="center" vertical="top"/>
    </xf>
    <xf numFmtId="0" fontId="19" fillId="0" borderId="0" xfId="0" applyFont="1" applyFill="1" applyAlignment="1">
      <alignment horizontal="left" vertical="center"/>
    </xf>
    <xf numFmtId="4" fontId="0" fillId="0" borderId="0" xfId="0" applyNumberFormat="1" applyFill="1"/>
    <xf numFmtId="0" fontId="0" fillId="0" borderId="0" xfId="0" applyFill="1"/>
    <xf numFmtId="0" fontId="62" fillId="0" borderId="0" xfId="0" applyFont="1" applyAlignment="1">
      <alignment vertical="top" wrapText="1" shrinkToFit="1"/>
    </xf>
    <xf numFmtId="0" fontId="59" fillId="0" borderId="0" xfId="0" applyFont="1" applyBorder="1" applyAlignment="1">
      <alignment horizontal="left" vertical="center" wrapText="1"/>
    </xf>
    <xf numFmtId="0" fontId="59" fillId="0" borderId="2" xfId="0" applyFont="1" applyBorder="1" applyAlignment="1">
      <alignment horizontal="left" vertical="center" wrapText="1"/>
    </xf>
    <xf numFmtId="0" fontId="16" fillId="4" borderId="4" xfId="0" applyFont="1" applyFill="1" applyBorder="1" applyAlignment="1">
      <alignment horizontal="center" vertical="center" wrapText="1" shrinkToFit="1"/>
    </xf>
    <xf numFmtId="0" fontId="16" fillId="4" borderId="5" xfId="0" applyFont="1" applyFill="1" applyBorder="1" applyAlignment="1">
      <alignment horizontal="center" vertical="center" wrapText="1" shrinkToFit="1"/>
    </xf>
    <xf numFmtId="0" fontId="13" fillId="0" borderId="0" xfId="0" applyFont="1" applyAlignment="1">
      <alignment horizontal="center" vertical="center"/>
    </xf>
    <xf numFmtId="0" fontId="13" fillId="0" borderId="7" xfId="0" applyFont="1" applyBorder="1" applyAlignment="1">
      <alignment horizontal="center" vertical="center" wrapText="1"/>
    </xf>
    <xf numFmtId="0" fontId="3" fillId="0" borderId="0" xfId="0" applyFont="1" applyAlignment="1">
      <alignment horizontal="left" vertical="top" wrapText="1" shrinkToFit="1"/>
    </xf>
    <xf numFmtId="0" fontId="3" fillId="0" borderId="0" xfId="0" applyFont="1" applyAlignment="1">
      <alignment horizontal="left" vertical="top" shrinkToFit="1"/>
    </xf>
    <xf numFmtId="0" fontId="12" fillId="13" borderId="4" xfId="0" applyFont="1" applyFill="1" applyBorder="1" applyAlignment="1">
      <alignment horizontal="center" vertical="center" wrapText="1" shrinkToFit="1"/>
    </xf>
    <xf numFmtId="0" fontId="12" fillId="13" borderId="5" xfId="0" applyFont="1" applyFill="1" applyBorder="1" applyAlignment="1">
      <alignment horizontal="center" vertical="center" wrapText="1" shrinkToFit="1"/>
    </xf>
    <xf numFmtId="0" fontId="16" fillId="0" borderId="0" xfId="61" applyNumberFormat="1" applyFont="1" applyAlignment="1">
      <alignment horizontal="center" vertical="center"/>
    </xf>
    <xf numFmtId="0" fontId="3" fillId="0" borderId="0" xfId="0" applyFont="1" applyAlignment="1">
      <alignment horizontal="left" vertical="justify" wrapText="1" shrinkToFit="1"/>
    </xf>
  </cellXfs>
  <cellStyles count="388">
    <cellStyle name="args.style" xfId="14" xr:uid="{00000000-0005-0000-0000-000000000000}"/>
    <cellStyle name="Bad 2" xfId="385" xr:uid="{00000000-0005-0000-0000-000001000000}"/>
    <cellStyle name="Body" xfId="15" xr:uid="{00000000-0005-0000-0000-000002000000}"/>
    <cellStyle name="Calc Currency (0)" xfId="16" xr:uid="{00000000-0005-0000-0000-000003000000}"/>
    <cellStyle name="Calc Currency (0) 2" xfId="17" xr:uid="{00000000-0005-0000-0000-000004000000}"/>
    <cellStyle name="Comma 10" xfId="128" xr:uid="{00000000-0005-0000-0000-000005000000}"/>
    <cellStyle name="Comma 11" xfId="130" xr:uid="{00000000-0005-0000-0000-000006000000}"/>
    <cellStyle name="Comma 12" xfId="158" xr:uid="{00000000-0005-0000-0000-000007000000}"/>
    <cellStyle name="Comma 12 2" xfId="181" xr:uid="{00000000-0005-0000-0000-000008000000}"/>
    <cellStyle name="Comma 12 2 2" xfId="200" xr:uid="{00000000-0005-0000-0000-000009000000}"/>
    <cellStyle name="Comma 12 2 2 2" xfId="309" xr:uid="{00000000-0005-0000-0000-00000A000000}"/>
    <cellStyle name="Comma 12 2 2 3" xfId="339" xr:uid="{00000000-0005-0000-0000-00000B000000}"/>
    <cellStyle name="Comma 12 2 3" xfId="277" xr:uid="{00000000-0005-0000-0000-00000C000000}"/>
    <cellStyle name="Comma 12 2 4" xfId="293" xr:uid="{00000000-0005-0000-0000-00000D000000}"/>
    <cellStyle name="Comma 12 2 5" xfId="325" xr:uid="{00000000-0005-0000-0000-00000E000000}"/>
    <cellStyle name="Comma 12 2 6" xfId="373" xr:uid="{00000000-0005-0000-0000-00000F000000}"/>
    <cellStyle name="Comma 12 3" xfId="193" xr:uid="{00000000-0005-0000-0000-000010000000}"/>
    <cellStyle name="Comma 12 3 2" xfId="301" xr:uid="{00000000-0005-0000-0000-000011000000}"/>
    <cellStyle name="Comma 12 3 3" xfId="332" xr:uid="{00000000-0005-0000-0000-000012000000}"/>
    <cellStyle name="Comma 12 4" xfId="209" xr:uid="{00000000-0005-0000-0000-000013000000}"/>
    <cellStyle name="Comma 12 5" xfId="270" xr:uid="{00000000-0005-0000-0000-000014000000}"/>
    <cellStyle name="Comma 12 6" xfId="285" xr:uid="{00000000-0005-0000-0000-000015000000}"/>
    <cellStyle name="Comma 12 7" xfId="317" xr:uid="{00000000-0005-0000-0000-000016000000}"/>
    <cellStyle name="Comma 12 8" xfId="365" xr:uid="{00000000-0005-0000-0000-000017000000}"/>
    <cellStyle name="Comma 13" xfId="208" xr:uid="{00000000-0005-0000-0000-000018000000}"/>
    <cellStyle name="Comma 13 2" xfId="346" xr:uid="{00000000-0005-0000-0000-000019000000}"/>
    <cellStyle name="Comma 2" xfId="11" xr:uid="{00000000-0005-0000-0000-00001A000000}"/>
    <cellStyle name="Comma 2 2" xfId="20" xr:uid="{00000000-0005-0000-0000-00001B000000}"/>
    <cellStyle name="Comma 2 2 2" xfId="131" xr:uid="{00000000-0005-0000-0000-00001C000000}"/>
    <cellStyle name="Comma 2 2 3" xfId="21" xr:uid="{00000000-0005-0000-0000-00001D000000}"/>
    <cellStyle name="Comma 2 2 3 2" xfId="22" xr:uid="{00000000-0005-0000-0000-00001E000000}"/>
    <cellStyle name="Comma 2 2 3 3" xfId="23" xr:uid="{00000000-0005-0000-0000-00001F000000}"/>
    <cellStyle name="Comma 2 2 3 4" xfId="24" xr:uid="{00000000-0005-0000-0000-000020000000}"/>
    <cellStyle name="Comma 2 2 4" xfId="133" xr:uid="{00000000-0005-0000-0000-000021000000}"/>
    <cellStyle name="Comma 2 3" xfId="25" xr:uid="{00000000-0005-0000-0000-000022000000}"/>
    <cellStyle name="Comma 2 3 2" xfId="26" xr:uid="{00000000-0005-0000-0000-000023000000}"/>
    <cellStyle name="Comma 2 3 2 2" xfId="135" xr:uid="{00000000-0005-0000-0000-000024000000}"/>
    <cellStyle name="Comma 2 3 3" xfId="27" xr:uid="{00000000-0005-0000-0000-000025000000}"/>
    <cellStyle name="Comma 2 3 3 2" xfId="136" xr:uid="{00000000-0005-0000-0000-000026000000}"/>
    <cellStyle name="Comma 2 3 4" xfId="134" xr:uid="{00000000-0005-0000-0000-000027000000}"/>
    <cellStyle name="Comma 2 4" xfId="28" xr:uid="{00000000-0005-0000-0000-000028000000}"/>
    <cellStyle name="Comma 2 4 2" xfId="137" xr:uid="{00000000-0005-0000-0000-000029000000}"/>
    <cellStyle name="Comma 2 4 3" xfId="230" xr:uid="{00000000-0005-0000-0000-00002A000000}"/>
    <cellStyle name="Comma 2 4 3 2" xfId="348" xr:uid="{00000000-0005-0000-0000-00002B000000}"/>
    <cellStyle name="Comma 2 5" xfId="19" xr:uid="{00000000-0005-0000-0000-00002C000000}"/>
    <cellStyle name="Comma 2 6" xfId="127" xr:uid="{00000000-0005-0000-0000-00002D000000}"/>
    <cellStyle name="Comma 2 7" xfId="129" xr:uid="{00000000-0005-0000-0000-00002E000000}"/>
    <cellStyle name="Comma 3" xfId="29" xr:uid="{00000000-0005-0000-0000-00002F000000}"/>
    <cellStyle name="Comma 3 2" xfId="30" xr:uid="{00000000-0005-0000-0000-000030000000}"/>
    <cellStyle name="Comma 3 2 2" xfId="139" xr:uid="{00000000-0005-0000-0000-000031000000}"/>
    <cellStyle name="Comma 3 2 3" xfId="232" xr:uid="{00000000-0005-0000-0000-000032000000}"/>
    <cellStyle name="Comma 3 3" xfId="138" xr:uid="{00000000-0005-0000-0000-000033000000}"/>
    <cellStyle name="Comma 3 4" xfId="183" xr:uid="{00000000-0005-0000-0000-000034000000}"/>
    <cellStyle name="Comma 3 5" xfId="231" xr:uid="{00000000-0005-0000-0000-000035000000}"/>
    <cellStyle name="Comma 4" xfId="31" xr:uid="{00000000-0005-0000-0000-000036000000}"/>
    <cellStyle name="Comma 4 2" xfId="140" xr:uid="{00000000-0005-0000-0000-000037000000}"/>
    <cellStyle name="Comma 4 2 2 2" xfId="32" xr:uid="{00000000-0005-0000-0000-000038000000}"/>
    <cellStyle name="Comma 5" xfId="33" xr:uid="{00000000-0005-0000-0000-000039000000}"/>
    <cellStyle name="Comma 5 2" xfId="34" xr:uid="{00000000-0005-0000-0000-00003A000000}"/>
    <cellStyle name="Comma 5 2 2" xfId="142" xr:uid="{00000000-0005-0000-0000-00003B000000}"/>
    <cellStyle name="Comma 5 3" xfId="141" xr:uid="{00000000-0005-0000-0000-00003C000000}"/>
    <cellStyle name="Comma 5 3 2" xfId="255" xr:uid="{00000000-0005-0000-0000-00003D000000}"/>
    <cellStyle name="Comma 5 4" xfId="217" xr:uid="{00000000-0005-0000-0000-00003E000000}"/>
    <cellStyle name="Comma 6" xfId="35" xr:uid="{00000000-0005-0000-0000-00003F000000}"/>
    <cellStyle name="Comma 7" xfId="36" xr:uid="{00000000-0005-0000-0000-000040000000}"/>
    <cellStyle name="Comma 8" xfId="37" xr:uid="{00000000-0005-0000-0000-000041000000}"/>
    <cellStyle name="Comma 8 2" xfId="143" xr:uid="{00000000-0005-0000-0000-000042000000}"/>
    <cellStyle name="Comma 9" xfId="18" xr:uid="{00000000-0005-0000-0000-000043000000}"/>
    <cellStyle name="Copied" xfId="38" xr:uid="{00000000-0005-0000-0000-000044000000}"/>
    <cellStyle name="Currency 2" xfId="164" xr:uid="{00000000-0005-0000-0000-000045000000}"/>
    <cellStyle name="Currency 2 2" xfId="235" xr:uid="{00000000-0005-0000-0000-000046000000}"/>
    <cellStyle name="Currency 2 2 2" xfId="302" xr:uid="{00000000-0005-0000-0000-000047000000}"/>
    <cellStyle name="Currency 2 2 2 2" xfId="39" xr:uid="{00000000-0005-0000-0000-000048000000}"/>
    <cellStyle name="Currency 2 2 3" xfId="351" xr:uid="{00000000-0005-0000-0000-000049000000}"/>
    <cellStyle name="Currency 2 3" xfId="234" xr:uid="{00000000-0005-0000-0000-00004A000000}"/>
    <cellStyle name="Currency 2 3 2" xfId="350" xr:uid="{00000000-0005-0000-0000-00004B000000}"/>
    <cellStyle name="Currency 2 4" xfId="219" xr:uid="{00000000-0005-0000-0000-00004C000000}"/>
    <cellStyle name="Currency 2 4 2" xfId="347" xr:uid="{00000000-0005-0000-0000-00004D000000}"/>
    <cellStyle name="Currency 2 5" xfId="286" xr:uid="{00000000-0005-0000-0000-00004E000000}"/>
    <cellStyle name="Currency 2 6" xfId="318" xr:uid="{00000000-0005-0000-0000-00004F000000}"/>
    <cellStyle name="Currency 2 7" xfId="366" xr:uid="{00000000-0005-0000-0000-000050000000}"/>
    <cellStyle name="Currency 3" xfId="40" xr:uid="{00000000-0005-0000-0000-000051000000}"/>
    <cellStyle name="Currency 3 10" xfId="311" xr:uid="{00000000-0005-0000-0000-000052000000}"/>
    <cellStyle name="Currency 3 11" xfId="359" xr:uid="{00000000-0005-0000-0000-000053000000}"/>
    <cellStyle name="Currency 3 2" xfId="41" xr:uid="{00000000-0005-0000-0000-000054000000}"/>
    <cellStyle name="Currency 3 2 2" xfId="145" xr:uid="{00000000-0005-0000-0000-000055000000}"/>
    <cellStyle name="Currency 3 2 2 2" xfId="179" xr:uid="{00000000-0005-0000-0000-000056000000}"/>
    <cellStyle name="Currency 3 2 2 2 2" xfId="198" xr:uid="{00000000-0005-0000-0000-000057000000}"/>
    <cellStyle name="Currency 3 2 2 2 2 2" xfId="307" xr:uid="{00000000-0005-0000-0000-000058000000}"/>
    <cellStyle name="Currency 3 2 2 2 2 3" xfId="337" xr:uid="{00000000-0005-0000-0000-000059000000}"/>
    <cellStyle name="Currency 3 2 2 2 3" xfId="238" xr:uid="{00000000-0005-0000-0000-00005A000000}"/>
    <cellStyle name="Currency 3 2 2 2 3 2" xfId="354" xr:uid="{00000000-0005-0000-0000-00005B000000}"/>
    <cellStyle name="Currency 3 2 2 2 4" xfId="275" xr:uid="{00000000-0005-0000-0000-00005C000000}"/>
    <cellStyle name="Currency 3 2 2 2 5" xfId="291" xr:uid="{00000000-0005-0000-0000-00005D000000}"/>
    <cellStyle name="Currency 3 2 2 2 6" xfId="323" xr:uid="{00000000-0005-0000-0000-00005E000000}"/>
    <cellStyle name="Currency 3 2 2 2 7" xfId="371" xr:uid="{00000000-0005-0000-0000-00005F000000}"/>
    <cellStyle name="Currency 3 2 2 3" xfId="191" xr:uid="{00000000-0005-0000-0000-000060000000}"/>
    <cellStyle name="Currency 3 2 2 3 2" xfId="299" xr:uid="{00000000-0005-0000-0000-000061000000}"/>
    <cellStyle name="Currency 3 2 2 3 3" xfId="330" xr:uid="{00000000-0005-0000-0000-000062000000}"/>
    <cellStyle name="Currency 3 2 2 4" xfId="205" xr:uid="{00000000-0005-0000-0000-000063000000}"/>
    <cellStyle name="Currency 3 2 2 4 2" xfId="344" xr:uid="{00000000-0005-0000-0000-000064000000}"/>
    <cellStyle name="Currency 3 2 2 5" xfId="268" xr:uid="{00000000-0005-0000-0000-000065000000}"/>
    <cellStyle name="Currency 3 2 2 6" xfId="283" xr:uid="{00000000-0005-0000-0000-000066000000}"/>
    <cellStyle name="Currency 3 2 2 7" xfId="315" xr:uid="{00000000-0005-0000-0000-000067000000}"/>
    <cellStyle name="Currency 3 2 2 8" xfId="363" xr:uid="{00000000-0005-0000-0000-000068000000}"/>
    <cellStyle name="Currency 3 2 3" xfId="176" xr:uid="{00000000-0005-0000-0000-000069000000}"/>
    <cellStyle name="Currency 3 2 3 2" xfId="195" xr:uid="{00000000-0005-0000-0000-00006A000000}"/>
    <cellStyle name="Currency 3 2 3 2 2" xfId="304" xr:uid="{00000000-0005-0000-0000-00006B000000}"/>
    <cellStyle name="Currency 3 2 3 2 3" xfId="334" xr:uid="{00000000-0005-0000-0000-00006C000000}"/>
    <cellStyle name="Currency 3 2 3 3" xfId="237" xr:uid="{00000000-0005-0000-0000-00006D000000}"/>
    <cellStyle name="Currency 3 2 3 3 2" xfId="353" xr:uid="{00000000-0005-0000-0000-00006E000000}"/>
    <cellStyle name="Currency 3 2 3 4" xfId="272" xr:uid="{00000000-0005-0000-0000-00006F000000}"/>
    <cellStyle name="Currency 3 2 3 5" xfId="288" xr:uid="{00000000-0005-0000-0000-000070000000}"/>
    <cellStyle name="Currency 3 2 3 6" xfId="320" xr:uid="{00000000-0005-0000-0000-000071000000}"/>
    <cellStyle name="Currency 3 2 3 7" xfId="368" xr:uid="{00000000-0005-0000-0000-000072000000}"/>
    <cellStyle name="Currency 3 2 4" xfId="188" xr:uid="{00000000-0005-0000-0000-000073000000}"/>
    <cellStyle name="Currency 3 2 4 2" xfId="296" xr:uid="{00000000-0005-0000-0000-000074000000}"/>
    <cellStyle name="Currency 3 2 4 3" xfId="327" xr:uid="{00000000-0005-0000-0000-000075000000}"/>
    <cellStyle name="Currency 3 2 5" xfId="202" xr:uid="{00000000-0005-0000-0000-000076000000}"/>
    <cellStyle name="Currency 3 2 5 2" xfId="341" xr:uid="{00000000-0005-0000-0000-000077000000}"/>
    <cellStyle name="Currency 3 2 6" xfId="265" xr:uid="{00000000-0005-0000-0000-000078000000}"/>
    <cellStyle name="Currency 3 2 7" xfId="280" xr:uid="{00000000-0005-0000-0000-000079000000}"/>
    <cellStyle name="Currency 3 2 8" xfId="312" xr:uid="{00000000-0005-0000-0000-00007A000000}"/>
    <cellStyle name="Currency 3 2 9" xfId="360" xr:uid="{00000000-0005-0000-0000-00007B000000}"/>
    <cellStyle name="Currency 3 3" xfId="42" xr:uid="{00000000-0005-0000-0000-00007C000000}"/>
    <cellStyle name="Currency 3 3 2" xfId="146" xr:uid="{00000000-0005-0000-0000-00007D000000}"/>
    <cellStyle name="Currency 3 3 2 2" xfId="180" xr:uid="{00000000-0005-0000-0000-00007E000000}"/>
    <cellStyle name="Currency 3 3 2 2 2" xfId="199" xr:uid="{00000000-0005-0000-0000-00007F000000}"/>
    <cellStyle name="Currency 3 3 2 2 2 2" xfId="308" xr:uid="{00000000-0005-0000-0000-000080000000}"/>
    <cellStyle name="Currency 3 3 2 2 2 3" xfId="338" xr:uid="{00000000-0005-0000-0000-000081000000}"/>
    <cellStyle name="Currency 3 3 2 2 3" xfId="276" xr:uid="{00000000-0005-0000-0000-000082000000}"/>
    <cellStyle name="Currency 3 3 2 2 4" xfId="292" xr:uid="{00000000-0005-0000-0000-000083000000}"/>
    <cellStyle name="Currency 3 3 2 2 5" xfId="324" xr:uid="{00000000-0005-0000-0000-000084000000}"/>
    <cellStyle name="Currency 3 3 2 2 6" xfId="372" xr:uid="{00000000-0005-0000-0000-000085000000}"/>
    <cellStyle name="Currency 3 3 2 3" xfId="192" xr:uid="{00000000-0005-0000-0000-000086000000}"/>
    <cellStyle name="Currency 3 3 2 3 2" xfId="300" xr:uid="{00000000-0005-0000-0000-000087000000}"/>
    <cellStyle name="Currency 3 3 2 3 3" xfId="331" xr:uid="{00000000-0005-0000-0000-000088000000}"/>
    <cellStyle name="Currency 3 3 2 4" xfId="206" xr:uid="{00000000-0005-0000-0000-000089000000}"/>
    <cellStyle name="Currency 3 3 2 4 2" xfId="345" xr:uid="{00000000-0005-0000-0000-00008A000000}"/>
    <cellStyle name="Currency 3 3 2 5" xfId="269" xr:uid="{00000000-0005-0000-0000-00008B000000}"/>
    <cellStyle name="Currency 3 3 2 6" xfId="284" xr:uid="{00000000-0005-0000-0000-00008C000000}"/>
    <cellStyle name="Currency 3 3 2 7" xfId="316" xr:uid="{00000000-0005-0000-0000-00008D000000}"/>
    <cellStyle name="Currency 3 3 2 8" xfId="364" xr:uid="{00000000-0005-0000-0000-00008E000000}"/>
    <cellStyle name="Currency 3 3 3" xfId="177" xr:uid="{00000000-0005-0000-0000-00008F000000}"/>
    <cellStyle name="Currency 3 3 3 2" xfId="196" xr:uid="{00000000-0005-0000-0000-000090000000}"/>
    <cellStyle name="Currency 3 3 3 2 2" xfId="305" xr:uid="{00000000-0005-0000-0000-000091000000}"/>
    <cellStyle name="Currency 3 3 3 2 3" xfId="335" xr:uid="{00000000-0005-0000-0000-000092000000}"/>
    <cellStyle name="Currency 3 3 3 3" xfId="239" xr:uid="{00000000-0005-0000-0000-000093000000}"/>
    <cellStyle name="Currency 3 3 3 3 2" xfId="355" xr:uid="{00000000-0005-0000-0000-000094000000}"/>
    <cellStyle name="Currency 3 3 3 4" xfId="273" xr:uid="{00000000-0005-0000-0000-000095000000}"/>
    <cellStyle name="Currency 3 3 3 5" xfId="289" xr:uid="{00000000-0005-0000-0000-000096000000}"/>
    <cellStyle name="Currency 3 3 3 6" xfId="321" xr:uid="{00000000-0005-0000-0000-000097000000}"/>
    <cellStyle name="Currency 3 3 3 7" xfId="369" xr:uid="{00000000-0005-0000-0000-000098000000}"/>
    <cellStyle name="Currency 3 3 4" xfId="189" xr:uid="{00000000-0005-0000-0000-000099000000}"/>
    <cellStyle name="Currency 3 3 4 2" xfId="297" xr:uid="{00000000-0005-0000-0000-00009A000000}"/>
    <cellStyle name="Currency 3 3 4 3" xfId="328" xr:uid="{00000000-0005-0000-0000-00009B000000}"/>
    <cellStyle name="Currency 3 3 5" xfId="203" xr:uid="{00000000-0005-0000-0000-00009C000000}"/>
    <cellStyle name="Currency 3 3 5 2" xfId="342" xr:uid="{00000000-0005-0000-0000-00009D000000}"/>
    <cellStyle name="Currency 3 3 6" xfId="266" xr:uid="{00000000-0005-0000-0000-00009E000000}"/>
    <cellStyle name="Currency 3 3 7" xfId="281" xr:uid="{00000000-0005-0000-0000-00009F000000}"/>
    <cellStyle name="Currency 3 3 8" xfId="313" xr:uid="{00000000-0005-0000-0000-0000A0000000}"/>
    <cellStyle name="Currency 3 3 9" xfId="361" xr:uid="{00000000-0005-0000-0000-0000A1000000}"/>
    <cellStyle name="Currency 3 4" xfId="144" xr:uid="{00000000-0005-0000-0000-0000A2000000}"/>
    <cellStyle name="Currency 3 4 2" xfId="178" xr:uid="{00000000-0005-0000-0000-0000A3000000}"/>
    <cellStyle name="Currency 3 4 2 2" xfId="197" xr:uid="{00000000-0005-0000-0000-0000A4000000}"/>
    <cellStyle name="Currency 3 4 2 2 2" xfId="306" xr:uid="{00000000-0005-0000-0000-0000A5000000}"/>
    <cellStyle name="Currency 3 4 2 2 3" xfId="336" xr:uid="{00000000-0005-0000-0000-0000A6000000}"/>
    <cellStyle name="Currency 3 4 2 3" xfId="274" xr:uid="{00000000-0005-0000-0000-0000A7000000}"/>
    <cellStyle name="Currency 3 4 2 4" xfId="290" xr:uid="{00000000-0005-0000-0000-0000A8000000}"/>
    <cellStyle name="Currency 3 4 2 5" xfId="322" xr:uid="{00000000-0005-0000-0000-0000A9000000}"/>
    <cellStyle name="Currency 3 4 2 6" xfId="370" xr:uid="{00000000-0005-0000-0000-0000AA000000}"/>
    <cellStyle name="Currency 3 4 3" xfId="190" xr:uid="{00000000-0005-0000-0000-0000AB000000}"/>
    <cellStyle name="Currency 3 4 3 2" xfId="298" xr:uid="{00000000-0005-0000-0000-0000AC000000}"/>
    <cellStyle name="Currency 3 4 3 3" xfId="329" xr:uid="{00000000-0005-0000-0000-0000AD000000}"/>
    <cellStyle name="Currency 3 4 4" xfId="204" xr:uid="{00000000-0005-0000-0000-0000AE000000}"/>
    <cellStyle name="Currency 3 4 4 2" xfId="343" xr:uid="{00000000-0005-0000-0000-0000AF000000}"/>
    <cellStyle name="Currency 3 4 5" xfId="267" xr:uid="{00000000-0005-0000-0000-0000B0000000}"/>
    <cellStyle name="Currency 3 4 6" xfId="282" xr:uid="{00000000-0005-0000-0000-0000B1000000}"/>
    <cellStyle name="Currency 3 4 7" xfId="314" xr:uid="{00000000-0005-0000-0000-0000B2000000}"/>
    <cellStyle name="Currency 3 4 8" xfId="362" xr:uid="{00000000-0005-0000-0000-0000B3000000}"/>
    <cellStyle name="Currency 3 5" xfId="175" xr:uid="{00000000-0005-0000-0000-0000B4000000}"/>
    <cellStyle name="Currency 3 5 2" xfId="194" xr:uid="{00000000-0005-0000-0000-0000B5000000}"/>
    <cellStyle name="Currency 3 5 2 2" xfId="303" xr:uid="{00000000-0005-0000-0000-0000B6000000}"/>
    <cellStyle name="Currency 3 5 2 3" xfId="333" xr:uid="{00000000-0005-0000-0000-0000B7000000}"/>
    <cellStyle name="Currency 3 5 3" xfId="236" xr:uid="{00000000-0005-0000-0000-0000B8000000}"/>
    <cellStyle name="Currency 3 5 3 2" xfId="352" xr:uid="{00000000-0005-0000-0000-0000B9000000}"/>
    <cellStyle name="Currency 3 5 4" xfId="271" xr:uid="{00000000-0005-0000-0000-0000BA000000}"/>
    <cellStyle name="Currency 3 5 5" xfId="287" xr:uid="{00000000-0005-0000-0000-0000BB000000}"/>
    <cellStyle name="Currency 3 5 6" xfId="319" xr:uid="{00000000-0005-0000-0000-0000BC000000}"/>
    <cellStyle name="Currency 3 5 7" xfId="367" xr:uid="{00000000-0005-0000-0000-0000BD000000}"/>
    <cellStyle name="Currency 3 6" xfId="187" xr:uid="{00000000-0005-0000-0000-0000BE000000}"/>
    <cellStyle name="Currency 3 6 2" xfId="295" xr:uid="{00000000-0005-0000-0000-0000BF000000}"/>
    <cellStyle name="Currency 3 6 3" xfId="326" xr:uid="{00000000-0005-0000-0000-0000C0000000}"/>
    <cellStyle name="Currency 3 7" xfId="201" xr:uid="{00000000-0005-0000-0000-0000C1000000}"/>
    <cellStyle name="Currency 3 7 2" xfId="340" xr:uid="{00000000-0005-0000-0000-0000C2000000}"/>
    <cellStyle name="Currency 3 8" xfId="264" xr:uid="{00000000-0005-0000-0000-0000C3000000}"/>
    <cellStyle name="Currency 3 9" xfId="279" xr:uid="{00000000-0005-0000-0000-0000C4000000}"/>
    <cellStyle name="Currency 4" xfId="240" xr:uid="{00000000-0005-0000-0000-0000C5000000}"/>
    <cellStyle name="Currency 4 2" xfId="241" xr:uid="{00000000-0005-0000-0000-0000C6000000}"/>
    <cellStyle name="Currency 4 2 2" xfId="357" xr:uid="{00000000-0005-0000-0000-0000C7000000}"/>
    <cellStyle name="Currency 4 3" xfId="356" xr:uid="{00000000-0005-0000-0000-0000C8000000}"/>
    <cellStyle name="Currency 5" xfId="233" xr:uid="{00000000-0005-0000-0000-0000C9000000}"/>
    <cellStyle name="Currency 5 2" xfId="349" xr:uid="{00000000-0005-0000-0000-0000CA000000}"/>
    <cellStyle name="Currency 6" xfId="249" xr:uid="{00000000-0005-0000-0000-0000CB000000}"/>
    <cellStyle name="Currency 7" xfId="380" xr:uid="{00000000-0005-0000-0000-0000CC000000}"/>
    <cellStyle name="Default_Uvuceni" xfId="43" xr:uid="{00000000-0005-0000-0000-0000CD000000}"/>
    <cellStyle name="Entered" xfId="44" xr:uid="{00000000-0005-0000-0000-0000CE000000}"/>
    <cellStyle name="Excel Built-in Normal" xfId="45" xr:uid="{00000000-0005-0000-0000-0000CF000000}"/>
    <cellStyle name="Excel Built-in Normal 2" xfId="227" xr:uid="{00000000-0005-0000-0000-0000D0000000}"/>
    <cellStyle name="Good 3" xfId="46" xr:uid="{00000000-0005-0000-0000-0000D1000000}"/>
    <cellStyle name="Good 4" xfId="47" xr:uid="{00000000-0005-0000-0000-0000D2000000}"/>
    <cellStyle name="Grey" xfId="48" xr:uid="{00000000-0005-0000-0000-0000D3000000}"/>
    <cellStyle name="Head 1" xfId="49" xr:uid="{00000000-0005-0000-0000-0000D4000000}"/>
    <cellStyle name="Header1" xfId="50" xr:uid="{00000000-0005-0000-0000-0000D5000000}"/>
    <cellStyle name="Header2" xfId="51" xr:uid="{00000000-0005-0000-0000-0000D6000000}"/>
    <cellStyle name="HEADINGS" xfId="52" xr:uid="{00000000-0005-0000-0000-0000D7000000}"/>
    <cellStyle name="HEADINGSTOP" xfId="53" xr:uid="{00000000-0005-0000-0000-0000D8000000}"/>
    <cellStyle name="Input [yellow]" xfId="54" xr:uid="{00000000-0005-0000-0000-0000D9000000}"/>
    <cellStyle name="MASTER STEVILKE" xfId="55" xr:uid="{00000000-0005-0000-0000-0000DA000000}"/>
    <cellStyle name="Migliaia (0)_RESULTS" xfId="56" xr:uid="{00000000-0005-0000-0000-0000DB000000}"/>
    <cellStyle name="Migliaia_RESULTS" xfId="57" xr:uid="{00000000-0005-0000-0000-0000DC000000}"/>
    <cellStyle name="Navadno_Varovanje_popis" xfId="58" xr:uid="{00000000-0005-0000-0000-0000DD000000}"/>
    <cellStyle name="Neutralno 2" xfId="256" xr:uid="{00000000-0005-0000-0000-0000DE000000}"/>
    <cellStyle name="Normal - Style1" xfId="59" xr:uid="{00000000-0005-0000-0000-0000E0000000}"/>
    <cellStyle name="Normal - Style1 2" xfId="60" xr:uid="{00000000-0005-0000-0000-0000E1000000}"/>
    <cellStyle name="Normal 10" xfId="10" xr:uid="{00000000-0005-0000-0000-0000E2000000}"/>
    <cellStyle name="Normal 10 2" xfId="61" xr:uid="{00000000-0005-0000-0000-0000E3000000}"/>
    <cellStyle name="Normal 10 2 2" xfId="254" xr:uid="{00000000-0005-0000-0000-0000E4000000}"/>
    <cellStyle name="Normal 10 3" xfId="165" xr:uid="{00000000-0005-0000-0000-0000E5000000}"/>
    <cellStyle name="Normal 10 3 2" xfId="228" xr:uid="{00000000-0005-0000-0000-0000E6000000}"/>
    <cellStyle name="Normal 10 4" xfId="247" xr:uid="{00000000-0005-0000-0000-0000E7000000}"/>
    <cellStyle name="Normal 11" xfId="62" xr:uid="{00000000-0005-0000-0000-0000E8000000}"/>
    <cellStyle name="Normal 11 2" xfId="63" xr:uid="{00000000-0005-0000-0000-0000E9000000}"/>
    <cellStyle name="Normal 12" xfId="64" xr:uid="{00000000-0005-0000-0000-0000EA000000}"/>
    <cellStyle name="Normal 12 2" xfId="65" xr:uid="{00000000-0005-0000-0000-0000EB000000}"/>
    <cellStyle name="Normal 12 3" xfId="253" xr:uid="{00000000-0005-0000-0000-0000EC000000}"/>
    <cellStyle name="Normal 13" xfId="66" xr:uid="{00000000-0005-0000-0000-0000ED000000}"/>
    <cellStyle name="Normal 13 2" xfId="67" xr:uid="{00000000-0005-0000-0000-0000EE000000}"/>
    <cellStyle name="Normal 14" xfId="5" xr:uid="{00000000-0005-0000-0000-0000EF000000}"/>
    <cellStyle name="Normal 14 2" xfId="69" xr:uid="{00000000-0005-0000-0000-0000F0000000}"/>
    <cellStyle name="Normal 14 3" xfId="384" xr:uid="{00000000-0005-0000-0000-0000F1000000}"/>
    <cellStyle name="Normal 14 4" xfId="68" xr:uid="{00000000-0005-0000-0000-0000F2000000}"/>
    <cellStyle name="Normal 15" xfId="70" xr:uid="{00000000-0005-0000-0000-0000F3000000}"/>
    <cellStyle name="Normal 16" xfId="71" xr:uid="{00000000-0005-0000-0000-0000F4000000}"/>
    <cellStyle name="Normal 17" xfId="72" xr:uid="{00000000-0005-0000-0000-0000F5000000}"/>
    <cellStyle name="Normal 18" xfId="73" xr:uid="{00000000-0005-0000-0000-0000F6000000}"/>
    <cellStyle name="Normal 19" xfId="74" xr:uid="{00000000-0005-0000-0000-0000F7000000}"/>
    <cellStyle name="Normal 2" xfId="8" xr:uid="{00000000-0005-0000-0000-0000F8000000}"/>
    <cellStyle name="Normal 2 10 2" xfId="210" xr:uid="{00000000-0005-0000-0000-0000F9000000}"/>
    <cellStyle name="Normal 2 2" xfId="13" xr:uid="{00000000-0005-0000-0000-0000FA000000}"/>
    <cellStyle name="Normal 2 2 2" xfId="155" xr:uid="{00000000-0005-0000-0000-0000FB000000}"/>
    <cellStyle name="Normal 2 2 3" xfId="75" xr:uid="{00000000-0005-0000-0000-0000FC000000}"/>
    <cellStyle name="Normal 2 2 4" xfId="171" xr:uid="{00000000-0005-0000-0000-0000FD000000}"/>
    <cellStyle name="Normal 2 2 4 2" xfId="218" xr:uid="{00000000-0005-0000-0000-0000FE000000}"/>
    <cellStyle name="Normal 2 3" xfId="76" xr:uid="{00000000-0005-0000-0000-0000FF000000}"/>
    <cellStyle name="Normal 2 3 2" xfId="77" xr:uid="{00000000-0005-0000-0000-000000010000}"/>
    <cellStyle name="Normal 2 4" xfId="168" xr:uid="{00000000-0005-0000-0000-000001010000}"/>
    <cellStyle name="Normal 2 4 2" xfId="214" xr:uid="{00000000-0005-0000-0000-000002010000}"/>
    <cellStyle name="Normal 2 5" xfId="215" xr:uid="{00000000-0005-0000-0000-000003010000}"/>
    <cellStyle name="Normal 2 6" xfId="78" xr:uid="{00000000-0005-0000-0000-000004010000}"/>
    <cellStyle name="Normal 2 7" xfId="262" xr:uid="{00000000-0005-0000-0000-000005010000}"/>
    <cellStyle name="Normal 20" xfId="79" xr:uid="{00000000-0005-0000-0000-000006010000}"/>
    <cellStyle name="Normal 21" xfId="80" xr:uid="{00000000-0005-0000-0000-000007010000}"/>
    <cellStyle name="Normal 22" xfId="81" xr:uid="{00000000-0005-0000-0000-000008010000}"/>
    <cellStyle name="Normal 23" xfId="82" xr:uid="{00000000-0005-0000-0000-000009010000}"/>
    <cellStyle name="Normal 24" xfId="12" xr:uid="{00000000-0005-0000-0000-00000A010000}"/>
    <cellStyle name="Normal 25" xfId="83" xr:uid="{00000000-0005-0000-0000-00000B010000}"/>
    <cellStyle name="Normal 26" xfId="132" xr:uid="{00000000-0005-0000-0000-00000C010000}"/>
    <cellStyle name="Normal 27" xfId="150" xr:uid="{00000000-0005-0000-0000-00000D010000}"/>
    <cellStyle name="Normal 27 2" xfId="160" xr:uid="{00000000-0005-0000-0000-00000E010000}"/>
    <cellStyle name="Normal 27 3" xfId="166" xr:uid="{00000000-0005-0000-0000-00000F010000}"/>
    <cellStyle name="Normal 28" xfId="154" xr:uid="{00000000-0005-0000-0000-000010010000}"/>
    <cellStyle name="Normal 29" xfId="159" xr:uid="{00000000-0005-0000-0000-000011010000}"/>
    <cellStyle name="Normal 29 2" xfId="222" xr:uid="{00000000-0005-0000-0000-000012010000}"/>
    <cellStyle name="Normal 3" xfId="9" xr:uid="{00000000-0005-0000-0000-000013010000}"/>
    <cellStyle name="Normal 3 13" xfId="172" xr:uid="{00000000-0005-0000-0000-000014010000}"/>
    <cellStyle name="Normal 3 18" xfId="167" xr:uid="{00000000-0005-0000-0000-000015010000}"/>
    <cellStyle name="Normal 3 2" xfId="85" xr:uid="{00000000-0005-0000-0000-000016010000}"/>
    <cellStyle name="Normal 3 2 2" xfId="147" xr:uid="{00000000-0005-0000-0000-000017010000}"/>
    <cellStyle name="Normal 3 2 3" xfId="260" xr:uid="{00000000-0005-0000-0000-000018010000}"/>
    <cellStyle name="Normal 3 3" xfId="86" xr:uid="{00000000-0005-0000-0000-000019010000}"/>
    <cellStyle name="Normal 3 3 2" xfId="87" xr:uid="{00000000-0005-0000-0000-00001A010000}"/>
    <cellStyle name="Normal 3 4" xfId="84" xr:uid="{00000000-0005-0000-0000-00001B010000}"/>
    <cellStyle name="Normal 3 5" xfId="126" xr:uid="{00000000-0005-0000-0000-00001C010000}"/>
    <cellStyle name="Normal 3 6" xfId="170" xr:uid="{00000000-0005-0000-0000-00001D010000}"/>
    <cellStyle name="Normal 3 6 2" xfId="242" xr:uid="{00000000-0005-0000-0000-00001E010000}"/>
    <cellStyle name="Normal 30" xfId="161" xr:uid="{00000000-0005-0000-0000-00001F010000}"/>
    <cellStyle name="Normal 30 2" xfId="182" xr:uid="{00000000-0005-0000-0000-000020010000}"/>
    <cellStyle name="Normal 30 3" xfId="223" xr:uid="{00000000-0005-0000-0000-000021010000}"/>
    <cellStyle name="Normal 30 3 2" xfId="377" xr:uid="{00000000-0005-0000-0000-000022010000}"/>
    <cellStyle name="Normal 31" xfId="186" xr:uid="{00000000-0005-0000-0000-000023010000}"/>
    <cellStyle name="Normal 31 2" xfId="224" xr:uid="{00000000-0005-0000-0000-000024010000}"/>
    <cellStyle name="Normal 31 2 2" xfId="310" xr:uid="{00000000-0005-0000-0000-000025010000}"/>
    <cellStyle name="Normal 31 3" xfId="294" xr:uid="{00000000-0005-0000-0000-000026010000}"/>
    <cellStyle name="Normal 32" xfId="163" xr:uid="{00000000-0005-0000-0000-000027010000}"/>
    <cellStyle name="Normal 33" xfId="225" xr:uid="{00000000-0005-0000-0000-000028010000}"/>
    <cellStyle name="Normal 34" xfId="248" xr:uid="{00000000-0005-0000-0000-000029010000}"/>
    <cellStyle name="Normal 34 2" xfId="226" xr:uid="{00000000-0005-0000-0000-00002A010000}"/>
    <cellStyle name="Normal 35" xfId="261" xr:uid="{00000000-0005-0000-0000-00002B010000}"/>
    <cellStyle name="Normal 36" xfId="378" xr:uid="{00000000-0005-0000-0000-00002C010000}"/>
    <cellStyle name="Normal 37" xfId="379" xr:uid="{00000000-0005-0000-0000-00002D010000}"/>
    <cellStyle name="Normal 38" xfId="386" xr:uid="{00000000-0005-0000-0000-00002E010000}"/>
    <cellStyle name="Normal 39" xfId="211" xr:uid="{00000000-0005-0000-0000-00002F010000}"/>
    <cellStyle name="Normal 4" xfId="88" xr:uid="{00000000-0005-0000-0000-000030010000}"/>
    <cellStyle name="Normal 4 2" xfId="89" xr:uid="{00000000-0005-0000-0000-000031010000}"/>
    <cellStyle name="Normal 4 2 2" xfId="259" xr:uid="{00000000-0005-0000-0000-000032010000}"/>
    <cellStyle name="Normal 4 3" xfId="90" xr:uid="{00000000-0005-0000-0000-000033010000}"/>
    <cellStyle name="Normal 4 4" xfId="169" xr:uid="{00000000-0005-0000-0000-000034010000}"/>
    <cellStyle name="Normal 4 5" xfId="257" xr:uid="{00000000-0005-0000-0000-000035010000}"/>
    <cellStyle name="Normal 4 6" xfId="246" xr:uid="{00000000-0005-0000-0000-000036010000}"/>
    <cellStyle name="Normal 40" xfId="212" xr:uid="{00000000-0005-0000-0000-000037010000}"/>
    <cellStyle name="Normal 41" xfId="7" xr:uid="{00000000-0005-0000-0000-000038010000}"/>
    <cellStyle name="Normal 42" xfId="387" xr:uid="{00000000-0005-0000-0000-000039010000}"/>
    <cellStyle name="Normal 44" xfId="375" xr:uid="{00000000-0005-0000-0000-00003A010000}"/>
    <cellStyle name="Normal 49" xfId="374" xr:uid="{00000000-0005-0000-0000-00003B010000}"/>
    <cellStyle name="Normal 5" xfId="91" xr:uid="{00000000-0005-0000-0000-00003C010000}"/>
    <cellStyle name="Normal 5 2" xfId="92" xr:uid="{00000000-0005-0000-0000-00003D010000}"/>
    <cellStyle name="Normal 5 2 2" xfId="93" xr:uid="{00000000-0005-0000-0000-00003E010000}"/>
    <cellStyle name="Normal 5 2 2 2" xfId="94" xr:uid="{00000000-0005-0000-0000-00003F010000}"/>
    <cellStyle name="Normal 5 2 3" xfId="95" xr:uid="{00000000-0005-0000-0000-000040010000}"/>
    <cellStyle name="Normal 5 2 3 2" xfId="96" xr:uid="{00000000-0005-0000-0000-000041010000}"/>
    <cellStyle name="Normal 5 3" xfId="97" xr:uid="{00000000-0005-0000-0000-000042010000}"/>
    <cellStyle name="Normal 5 4" xfId="162" xr:uid="{00000000-0005-0000-0000-000043010000}"/>
    <cellStyle name="Normal 58" xfId="157" xr:uid="{00000000-0005-0000-0000-000044010000}"/>
    <cellStyle name="Normal 6" xfId="98" xr:uid="{00000000-0005-0000-0000-000045010000}"/>
    <cellStyle name="Normal 6 2" xfId="99" xr:uid="{00000000-0005-0000-0000-000046010000}"/>
    <cellStyle name="Normal 6 3" xfId="100" xr:uid="{00000000-0005-0000-0000-000047010000}"/>
    <cellStyle name="Normal 62" xfId="258" xr:uid="{00000000-0005-0000-0000-000048010000}"/>
    <cellStyle name="Normal 7" xfId="101" xr:uid="{00000000-0005-0000-0000-000049010000}"/>
    <cellStyle name="Normal 7 2" xfId="216" xr:uid="{00000000-0005-0000-0000-00004A010000}"/>
    <cellStyle name="Normal 7 3" xfId="263" xr:uid="{00000000-0005-0000-0000-00004B010000}"/>
    <cellStyle name="Normal 7 8" xfId="102" xr:uid="{00000000-0005-0000-0000-00004C010000}"/>
    <cellStyle name="Normal 8" xfId="103" xr:uid="{00000000-0005-0000-0000-00004D010000}"/>
    <cellStyle name="Normal 9" xfId="104" xr:uid="{00000000-0005-0000-0000-00004E010000}"/>
    <cellStyle name="Normale_RESULTS" xfId="105" xr:uid="{00000000-0005-0000-0000-00004F010000}"/>
    <cellStyle name="Normalno" xfId="0" builtinId="0"/>
    <cellStyle name="Normalno 15" xfId="207" xr:uid="{00000000-0005-0000-0000-000050010000}"/>
    <cellStyle name="Normalno 2" xfId="4" xr:uid="{00000000-0005-0000-0000-000051010000}"/>
    <cellStyle name="Normalno 2 2" xfId="213" xr:uid="{00000000-0005-0000-0000-000052010000}"/>
    <cellStyle name="Normalno 2 3" xfId="252" xr:uid="{00000000-0005-0000-0000-000053010000}"/>
    <cellStyle name="Normalno 2 4" xfId="106" xr:uid="{00000000-0005-0000-0000-000054010000}"/>
    <cellStyle name="Normalno 3" xfId="107" xr:uid="{00000000-0005-0000-0000-000055010000}"/>
    <cellStyle name="Normalno 4" xfId="108" xr:uid="{00000000-0005-0000-0000-000056010000}"/>
    <cellStyle name="Normalno 4 2" xfId="229" xr:uid="{00000000-0005-0000-0000-000057010000}"/>
    <cellStyle name="Normalno 5" xfId="173" xr:uid="{00000000-0005-0000-0000-000058010000}"/>
    <cellStyle name="Normalno 6" xfId="184" xr:uid="{00000000-0005-0000-0000-000059010000}"/>
    <cellStyle name="Normalno 7" xfId="3" xr:uid="{00000000-0005-0000-0000-00005A010000}"/>
    <cellStyle name="Normalno 7 2" xfId="383" xr:uid="{00000000-0005-0000-0000-00005B010000}"/>
    <cellStyle name="Normalno 7 3" xfId="278" xr:uid="{00000000-0005-0000-0000-00005C010000}"/>
    <cellStyle name="Obično 17" xfId="156" xr:uid="{00000000-0005-0000-0000-00005D010000}"/>
    <cellStyle name="Obično 2" xfId="109" xr:uid="{00000000-0005-0000-0000-00005E010000}"/>
    <cellStyle name="Obično 2 2" xfId="110" xr:uid="{00000000-0005-0000-0000-00005F010000}"/>
    <cellStyle name="Obično 2 2 2" xfId="221" xr:uid="{00000000-0005-0000-0000-000060010000}"/>
    <cellStyle name="Obično 2 3" xfId="111" xr:uid="{00000000-0005-0000-0000-000061010000}"/>
    <cellStyle name="Obično 3" xfId="112" xr:uid="{00000000-0005-0000-0000-000062010000}"/>
    <cellStyle name="Obično 6" xfId="174" xr:uid="{00000000-0005-0000-0000-000063010000}"/>
    <cellStyle name="Obično_14-05-2" xfId="250" xr:uid="{00000000-0005-0000-0000-000064010000}"/>
    <cellStyle name="per.style" xfId="113" xr:uid="{00000000-0005-0000-0000-000065010000}"/>
    <cellStyle name="Percent [2]" xfId="115" xr:uid="{00000000-0005-0000-0000-000066010000}"/>
    <cellStyle name="Percent 2" xfId="114" xr:uid="{00000000-0005-0000-0000-000067010000}"/>
    <cellStyle name="Percent 3" xfId="149" xr:uid="{00000000-0005-0000-0000-000068010000}"/>
    <cellStyle name="Percent 4" xfId="153" xr:uid="{00000000-0005-0000-0000-000069010000}"/>
    <cellStyle name="Percent 5" xfId="148" xr:uid="{00000000-0005-0000-0000-00006A010000}"/>
    <cellStyle name="Postotak 2" xfId="243" xr:uid="{00000000-0005-0000-0000-00006B010000}"/>
    <cellStyle name="regstoresfromspecstores" xfId="116" xr:uid="{00000000-0005-0000-0000-00006C010000}"/>
    <cellStyle name="RevList" xfId="117" xr:uid="{00000000-0005-0000-0000-00006D010000}"/>
    <cellStyle name="SHADEDSTORES" xfId="118" xr:uid="{00000000-0005-0000-0000-00006E010000}"/>
    <cellStyle name="specstores" xfId="119" xr:uid="{00000000-0005-0000-0000-00006F010000}"/>
    <cellStyle name="STAVKE" xfId="120" xr:uid="{00000000-0005-0000-0000-000070010000}"/>
    <cellStyle name="Stil 1" xfId="2" xr:uid="{00000000-0005-0000-0000-000071010000}"/>
    <cellStyle name="Stil 1 2" xfId="382" xr:uid="{00000000-0005-0000-0000-000072010000}"/>
    <cellStyle name="Stil 1 3" xfId="121" xr:uid="{00000000-0005-0000-0000-000073010000}"/>
    <cellStyle name="Style 1" xfId="6" xr:uid="{00000000-0005-0000-0000-000074010000}"/>
    <cellStyle name="Style 1 2" xfId="244" xr:uid="{00000000-0005-0000-0000-000075010000}"/>
    <cellStyle name="Style 1 3" xfId="220" xr:uid="{00000000-0005-0000-0000-000076010000}"/>
    <cellStyle name="Subtotal" xfId="122" xr:uid="{00000000-0005-0000-0000-000077010000}"/>
    <cellStyle name="Valuta (0)_RESULTS" xfId="123" xr:uid="{00000000-0005-0000-0000-000078010000}"/>
    <cellStyle name="Valuta 2" xfId="1" xr:uid="{00000000-0005-0000-0000-000079010000}"/>
    <cellStyle name="Valuta 2 2" xfId="358" xr:uid="{00000000-0005-0000-0000-00007A010000}"/>
    <cellStyle name="Valuta 2 3" xfId="381" xr:uid="{00000000-0005-0000-0000-00007B010000}"/>
    <cellStyle name="Valuta 2 4" xfId="245" xr:uid="{00000000-0005-0000-0000-00007C010000}"/>
    <cellStyle name="Zarez 2" xfId="124" xr:uid="{00000000-0005-0000-0000-00007D010000}"/>
    <cellStyle name="Zarez 2 2" xfId="151" xr:uid="{00000000-0005-0000-0000-00007E010000}"/>
    <cellStyle name="Zarez 2 3" xfId="251" xr:uid="{00000000-0005-0000-0000-00007F010000}"/>
    <cellStyle name="Zarez 3" xfId="125" xr:uid="{00000000-0005-0000-0000-000080010000}"/>
    <cellStyle name="Zarez 3 2" xfId="152" xr:uid="{00000000-0005-0000-0000-000081010000}"/>
    <cellStyle name="Zarez 4" xfId="185" xr:uid="{00000000-0005-0000-0000-000082010000}"/>
    <cellStyle name="Zarez 4 2" xfId="376" xr:uid="{00000000-0005-0000-0000-000083010000}"/>
  </cellStyles>
  <dxfs count="0"/>
  <tableStyles count="0" defaultTableStyle="TableStyleMedium2" defaultPivotStyle="PivotStyleLight16"/>
  <colors>
    <mruColors>
      <color rgb="FFDDEBF7"/>
      <color rgb="FFCCFF99"/>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3"/>
  <sheetViews>
    <sheetView tabSelected="1" topLeftCell="A167" zoomScale="85" zoomScaleNormal="85" workbookViewId="0">
      <selection activeCell="B21" sqref="B21:F21"/>
    </sheetView>
  </sheetViews>
  <sheetFormatPr defaultColWidth="8.85546875" defaultRowHeight="15"/>
  <cols>
    <col min="1" max="1" width="11" bestFit="1" customWidth="1"/>
    <col min="2" max="2" width="42.7109375" customWidth="1"/>
    <col min="4" max="4" width="9.140625" customWidth="1"/>
    <col min="5" max="5" width="14" customWidth="1"/>
    <col min="6" max="6" width="23.42578125" customWidth="1"/>
    <col min="7" max="7" width="23.140625" style="19" customWidth="1"/>
    <col min="8" max="8" width="28.85546875" style="25" customWidth="1"/>
    <col min="9" max="12" width="9.140625" style="25"/>
  </cols>
  <sheetData>
    <row r="1" spans="1:12" ht="15.75" thickBot="1"/>
    <row r="2" spans="1:12" ht="54.75" customHeight="1" thickBot="1">
      <c r="A2" s="6"/>
      <c r="B2" s="156" t="s">
        <v>149</v>
      </c>
      <c r="C2" s="156"/>
      <c r="D2" s="156"/>
      <c r="E2" s="156"/>
      <c r="F2" s="157"/>
    </row>
    <row r="3" spans="1:12" ht="58.5" customHeight="1">
      <c r="B3" s="159" t="s">
        <v>153</v>
      </c>
      <c r="C3" s="159"/>
      <c r="D3" s="159"/>
      <c r="E3" s="159"/>
      <c r="F3" s="159"/>
      <c r="G3" s="20"/>
      <c r="H3" s="26"/>
      <c r="I3" s="26"/>
      <c r="J3" s="26"/>
      <c r="K3" s="26"/>
      <c r="L3" s="26"/>
    </row>
    <row r="4" spans="1:12" ht="13.5" customHeight="1">
      <c r="B4" s="158"/>
      <c r="C4" s="158"/>
      <c r="D4" s="158"/>
      <c r="E4" s="158"/>
      <c r="F4" s="158"/>
    </row>
    <row r="5" spans="1:12" ht="13.5" customHeight="1" thickBot="1">
      <c r="B5" s="158"/>
      <c r="C5" s="158"/>
      <c r="D5" s="158"/>
      <c r="E5" s="158"/>
      <c r="F5" s="158"/>
    </row>
    <row r="6" spans="1:12" ht="19.5" thickBot="1">
      <c r="A6" s="6"/>
      <c r="B6" s="11" t="s">
        <v>145</v>
      </c>
      <c r="C6" s="12"/>
      <c r="D6" s="12"/>
      <c r="E6" s="12"/>
      <c r="F6" s="13"/>
    </row>
    <row r="8" spans="1:12" ht="30" customHeight="1">
      <c r="A8" s="147" t="s">
        <v>16</v>
      </c>
      <c r="B8" s="154" t="s">
        <v>17</v>
      </c>
      <c r="C8" s="154"/>
      <c r="D8" s="154"/>
      <c r="E8" s="154"/>
      <c r="F8" s="122">
        <f>F37</f>
        <v>0</v>
      </c>
    </row>
    <row r="9" spans="1:12" ht="30" customHeight="1">
      <c r="A9" s="147" t="s">
        <v>81</v>
      </c>
      <c r="B9" s="154" t="s">
        <v>23</v>
      </c>
      <c r="C9" s="154"/>
      <c r="D9" s="154"/>
      <c r="E9" s="154"/>
      <c r="F9" s="122">
        <f>F127</f>
        <v>0</v>
      </c>
    </row>
    <row r="10" spans="1:12" ht="45" customHeight="1">
      <c r="A10" s="147" t="s">
        <v>82</v>
      </c>
      <c r="B10" s="154" t="s">
        <v>7</v>
      </c>
      <c r="C10" s="154"/>
      <c r="D10" s="154"/>
      <c r="E10" s="154"/>
      <c r="F10" s="122">
        <f>F190</f>
        <v>0</v>
      </c>
    </row>
    <row r="11" spans="1:12" ht="45.75" customHeight="1" thickBot="1">
      <c r="A11" s="136" t="s">
        <v>118</v>
      </c>
      <c r="B11" s="155" t="s">
        <v>119</v>
      </c>
      <c r="C11" s="155"/>
      <c r="D11" s="155"/>
      <c r="E11" s="155"/>
      <c r="F11" s="123">
        <f>F207</f>
        <v>0</v>
      </c>
    </row>
    <row r="12" spans="1:12" ht="15.75" thickBot="1">
      <c r="A12" s="5"/>
      <c r="B12" s="5"/>
      <c r="C12" s="5"/>
      <c r="D12" s="5"/>
      <c r="E12" s="5"/>
      <c r="F12" s="22"/>
    </row>
    <row r="13" spans="1:12" ht="22.5" customHeight="1">
      <c r="A13" s="14"/>
      <c r="B13" s="15" t="s">
        <v>2</v>
      </c>
      <c r="C13" s="16"/>
      <c r="D13" s="16"/>
      <c r="E13" s="16"/>
      <c r="F13" s="23">
        <f>F8+F9+F10+F11</f>
        <v>0</v>
      </c>
    </row>
    <row r="14" spans="1:12" ht="22.5" customHeight="1">
      <c r="A14" s="17"/>
      <c r="B14" s="7" t="s">
        <v>1</v>
      </c>
      <c r="C14" s="8"/>
      <c r="D14" s="8"/>
      <c r="E14" s="8"/>
      <c r="F14" s="24">
        <f>F13*0.25</f>
        <v>0</v>
      </c>
    </row>
    <row r="15" spans="1:12" ht="22.5" customHeight="1" thickBot="1">
      <c r="A15" s="18"/>
      <c r="B15" s="9" t="s">
        <v>0</v>
      </c>
      <c r="C15" s="10"/>
      <c r="D15" s="10"/>
      <c r="E15" s="10"/>
      <c r="F15" s="148">
        <f>F13+F14</f>
        <v>0</v>
      </c>
    </row>
    <row r="17" spans="1:12">
      <c r="B17" s="153" t="s">
        <v>6</v>
      </c>
      <c r="C17" s="3"/>
      <c r="D17" s="2"/>
      <c r="E17" s="1"/>
      <c r="F17" s="1"/>
    </row>
    <row r="18" spans="1:12" ht="269.25" customHeight="1">
      <c r="B18" s="160" t="s">
        <v>146</v>
      </c>
      <c r="C18" s="161"/>
      <c r="D18" s="161"/>
      <c r="E18" s="161"/>
      <c r="F18" s="161"/>
    </row>
    <row r="19" spans="1:12">
      <c r="B19" s="165"/>
      <c r="C19" s="165"/>
      <c r="D19" s="165"/>
      <c r="E19" s="165"/>
      <c r="F19" s="165"/>
    </row>
    <row r="20" spans="1:12" ht="15.75" thickBot="1">
      <c r="A20" s="4"/>
      <c r="B20" s="160"/>
      <c r="C20" s="160"/>
      <c r="D20" s="160"/>
      <c r="E20" s="160"/>
      <c r="F20" s="160"/>
    </row>
    <row r="21" spans="1:12" s="152" customFormat="1" ht="78.75" customHeight="1" thickBot="1">
      <c r="A21" s="149"/>
      <c r="B21" s="162" t="s">
        <v>154</v>
      </c>
      <c r="C21" s="162"/>
      <c r="D21" s="162"/>
      <c r="E21" s="162"/>
      <c r="F21" s="163"/>
      <c r="G21" s="150"/>
      <c r="H21" s="151"/>
      <c r="I21" s="151"/>
      <c r="J21" s="151"/>
      <c r="K21" s="151"/>
      <c r="L21" s="151"/>
    </row>
    <row r="22" spans="1:12" ht="24.75" customHeight="1">
      <c r="A22" s="118"/>
      <c r="B22" s="118"/>
      <c r="C22" s="118"/>
      <c r="D22" s="118"/>
      <c r="E22" s="118"/>
      <c r="F22" s="118"/>
    </row>
    <row r="23" spans="1:12" ht="30.75" customHeight="1">
      <c r="A23" s="47"/>
      <c r="B23" s="164" t="s">
        <v>7</v>
      </c>
      <c r="C23" s="164"/>
      <c r="D23" s="164"/>
      <c r="E23" s="164"/>
      <c r="F23" s="164"/>
    </row>
    <row r="24" spans="1:12">
      <c r="A24" s="50" t="s">
        <v>8</v>
      </c>
      <c r="B24" s="115" t="s">
        <v>5</v>
      </c>
      <c r="C24" s="84" t="s">
        <v>9</v>
      </c>
      <c r="D24" s="84" t="s">
        <v>10</v>
      </c>
      <c r="E24" s="58" t="s">
        <v>11</v>
      </c>
      <c r="F24" s="55" t="s">
        <v>12</v>
      </c>
    </row>
    <row r="25" spans="1:12">
      <c r="A25" s="69"/>
      <c r="B25" s="69"/>
      <c r="C25" s="69"/>
      <c r="D25" s="46"/>
      <c r="E25" s="69"/>
      <c r="F25" s="45"/>
    </row>
    <row r="26" spans="1:12" ht="20.25" customHeight="1">
      <c r="A26" s="114" t="s">
        <v>13</v>
      </c>
      <c r="B26" s="114" t="s">
        <v>14</v>
      </c>
      <c r="C26" s="75"/>
      <c r="D26" s="102"/>
      <c r="E26" s="75"/>
      <c r="F26" s="102"/>
    </row>
    <row r="27" spans="1:12">
      <c r="A27" s="64"/>
      <c r="B27" s="44"/>
      <c r="C27" s="44"/>
      <c r="D27" s="43"/>
      <c r="E27" s="44"/>
      <c r="F27" s="43"/>
    </row>
    <row r="28" spans="1:12">
      <c r="A28" s="42"/>
      <c r="B28" s="42"/>
      <c r="C28" s="41"/>
      <c r="D28" s="78"/>
      <c r="E28" s="66"/>
      <c r="F28" s="78"/>
    </row>
    <row r="29" spans="1:12" ht="15.75">
      <c r="A29" s="70"/>
      <c r="B29" s="104" t="s">
        <v>15</v>
      </c>
      <c r="C29" s="105"/>
      <c r="D29" s="72"/>
      <c r="E29" s="105"/>
      <c r="F29" s="71"/>
    </row>
    <row r="30" spans="1:12">
      <c r="A30" s="42"/>
      <c r="B30" s="42"/>
      <c r="C30" s="41"/>
      <c r="D30" s="78"/>
      <c r="E30" s="66"/>
      <c r="F30" s="78"/>
    </row>
    <row r="31" spans="1:12" ht="16.5" thickBot="1">
      <c r="A31" s="85" t="s">
        <v>16</v>
      </c>
      <c r="B31" s="79" t="s">
        <v>17</v>
      </c>
      <c r="C31" s="85"/>
      <c r="D31" s="99"/>
      <c r="E31" s="85"/>
      <c r="F31" s="99"/>
    </row>
    <row r="32" spans="1:12">
      <c r="A32" s="40"/>
      <c r="B32" s="39"/>
      <c r="C32" s="39"/>
      <c r="D32" s="38"/>
      <c r="E32" s="39"/>
      <c r="F32" s="37"/>
    </row>
    <row r="33" spans="1:12">
      <c r="A33" s="36" t="s">
        <v>18</v>
      </c>
      <c r="B33" s="35" t="s">
        <v>19</v>
      </c>
      <c r="C33" s="52"/>
      <c r="D33" s="43"/>
      <c r="E33" s="89"/>
      <c r="F33" s="92"/>
    </row>
    <row r="34" spans="1:12" ht="94.5" customHeight="1">
      <c r="A34" s="74"/>
      <c r="B34" s="76" t="s">
        <v>130</v>
      </c>
      <c r="C34" s="53"/>
      <c r="D34" s="33"/>
      <c r="E34" s="77"/>
      <c r="F34" s="32"/>
    </row>
    <row r="35" spans="1:12">
      <c r="A35" s="31"/>
      <c r="B35" s="65" t="s">
        <v>20</v>
      </c>
      <c r="C35" s="116" t="s">
        <v>21</v>
      </c>
      <c r="D35" s="113">
        <v>1</v>
      </c>
      <c r="E35" s="117">
        <v>0</v>
      </c>
      <c r="F35" s="21">
        <f>D35*E35</f>
        <v>0</v>
      </c>
    </row>
    <row r="36" spans="1:12">
      <c r="A36" s="27"/>
      <c r="B36" s="27"/>
      <c r="C36" s="27"/>
      <c r="D36" s="29"/>
      <c r="E36" s="27"/>
      <c r="F36" s="28"/>
    </row>
    <row r="37" spans="1:12" s="144" customFormat="1" ht="15.75">
      <c r="A37" s="137" t="s">
        <v>16</v>
      </c>
      <c r="B37" s="138" t="s">
        <v>17</v>
      </c>
      <c r="C37" s="139"/>
      <c r="D37" s="140"/>
      <c r="E37" s="139"/>
      <c r="F37" s="141">
        <f>SUM(F35)</f>
        <v>0</v>
      </c>
      <c r="G37" s="142"/>
      <c r="H37" s="143"/>
      <c r="I37" s="143"/>
      <c r="J37" s="143"/>
      <c r="K37" s="143"/>
      <c r="L37" s="143"/>
    </row>
    <row r="38" spans="1:12">
      <c r="A38" s="40"/>
      <c r="B38" s="40"/>
      <c r="C38" s="40"/>
      <c r="D38" s="38"/>
      <c r="E38" s="40"/>
      <c r="F38" s="37"/>
    </row>
    <row r="39" spans="1:12" ht="16.5" thickBot="1">
      <c r="A39" s="85" t="s">
        <v>22</v>
      </c>
      <c r="B39" s="85" t="s">
        <v>23</v>
      </c>
      <c r="C39" s="85"/>
      <c r="D39" s="99"/>
      <c r="E39" s="85"/>
      <c r="F39" s="99"/>
    </row>
    <row r="40" spans="1:12">
      <c r="A40" s="42"/>
      <c r="B40" s="42"/>
      <c r="C40" s="42"/>
      <c r="D40" s="78"/>
      <c r="E40" s="42"/>
      <c r="F40" s="78"/>
    </row>
    <row r="41" spans="1:12" ht="46.5" customHeight="1">
      <c r="A41" s="40"/>
      <c r="B41" s="68" t="s">
        <v>24</v>
      </c>
      <c r="C41" s="40"/>
      <c r="D41" s="38"/>
      <c r="E41" s="40"/>
      <c r="F41" s="40"/>
    </row>
    <row r="42" spans="1:12">
      <c r="A42" s="40"/>
      <c r="B42" s="40"/>
      <c r="C42" s="40"/>
      <c r="D42" s="38"/>
      <c r="E42" s="40"/>
      <c r="F42" s="40"/>
    </row>
    <row r="43" spans="1:12">
      <c r="A43" s="36" t="s">
        <v>25</v>
      </c>
      <c r="B43" s="35" t="s">
        <v>26</v>
      </c>
      <c r="C43" s="52"/>
      <c r="D43" s="43"/>
      <c r="E43" s="89"/>
      <c r="F43" s="92"/>
    </row>
    <row r="44" spans="1:12" ht="208.5" customHeight="1">
      <c r="A44" s="74"/>
      <c r="B44" s="76" t="s">
        <v>27</v>
      </c>
      <c r="C44" s="53"/>
      <c r="D44" s="33"/>
      <c r="E44" s="77"/>
      <c r="F44" s="32"/>
    </row>
    <row r="45" spans="1:12">
      <c r="A45" s="74"/>
      <c r="B45" s="65" t="s">
        <v>20</v>
      </c>
      <c r="C45" s="116" t="s">
        <v>21</v>
      </c>
      <c r="D45" s="113">
        <v>1</v>
      </c>
      <c r="E45" s="124">
        <v>0</v>
      </c>
      <c r="F45" s="21">
        <f>D45*E45</f>
        <v>0</v>
      </c>
    </row>
    <row r="46" spans="1:12">
      <c r="A46" s="74"/>
      <c r="B46" s="65"/>
      <c r="C46" s="116"/>
      <c r="D46" s="113"/>
      <c r="E46" s="112"/>
      <c r="F46" s="21"/>
    </row>
    <row r="47" spans="1:12">
      <c r="A47" s="36" t="s">
        <v>28</v>
      </c>
      <c r="B47" s="35" t="s">
        <v>29</v>
      </c>
      <c r="C47" s="35"/>
      <c r="D47" s="43"/>
      <c r="E47" s="89"/>
      <c r="F47" s="21"/>
    </row>
    <row r="48" spans="1:12" ht="88.5" customHeight="1">
      <c r="A48" s="74"/>
      <c r="B48" s="67" t="s">
        <v>30</v>
      </c>
      <c r="C48" s="116"/>
      <c r="D48" s="113"/>
      <c r="E48" s="112"/>
      <c r="F48" s="21"/>
    </row>
    <row r="49" spans="1:6">
      <c r="A49" s="74"/>
      <c r="B49" s="65" t="s">
        <v>31</v>
      </c>
      <c r="C49" s="116" t="s">
        <v>3</v>
      </c>
      <c r="D49" s="59">
        <v>1</v>
      </c>
      <c r="E49" s="124">
        <v>0</v>
      </c>
      <c r="F49" s="21">
        <f t="shared" ref="F49:F109" si="0">D49*E49</f>
        <v>0</v>
      </c>
    </row>
    <row r="50" spans="1:6">
      <c r="A50" s="74"/>
      <c r="B50" s="65"/>
      <c r="C50" s="116"/>
      <c r="D50" s="59"/>
      <c r="E50" s="112"/>
      <c r="F50" s="21"/>
    </row>
    <row r="51" spans="1:6">
      <c r="A51" s="36" t="s">
        <v>32</v>
      </c>
      <c r="B51" s="35" t="s">
        <v>33</v>
      </c>
      <c r="C51" s="52"/>
      <c r="D51" s="43"/>
      <c r="E51" s="89"/>
      <c r="F51" s="21"/>
    </row>
    <row r="52" spans="1:6" ht="88.5" customHeight="1">
      <c r="A52" s="40"/>
      <c r="B52" s="76" t="s">
        <v>34</v>
      </c>
      <c r="C52" s="53"/>
      <c r="D52" s="33"/>
      <c r="E52" s="77"/>
      <c r="F52" s="21"/>
    </row>
    <row r="53" spans="1:6">
      <c r="A53" s="40"/>
      <c r="B53" s="65" t="s">
        <v>31</v>
      </c>
      <c r="C53" s="116" t="s">
        <v>3</v>
      </c>
      <c r="D53" s="113">
        <v>1</v>
      </c>
      <c r="E53" s="124">
        <v>0</v>
      </c>
      <c r="F53" s="21">
        <f t="shared" si="0"/>
        <v>0</v>
      </c>
    </row>
    <row r="54" spans="1:6">
      <c r="A54" s="40"/>
      <c r="B54" s="65"/>
      <c r="C54" s="116"/>
      <c r="D54" s="113"/>
      <c r="E54" s="112"/>
      <c r="F54" s="21"/>
    </row>
    <row r="55" spans="1:6">
      <c r="A55" s="36" t="s">
        <v>35</v>
      </c>
      <c r="B55" s="35" t="s">
        <v>137</v>
      </c>
      <c r="C55" s="35"/>
      <c r="D55" s="43"/>
      <c r="E55" s="89"/>
      <c r="F55" s="21"/>
    </row>
    <row r="56" spans="1:6" ht="343.5" customHeight="1">
      <c r="A56" s="74"/>
      <c r="B56" s="67" t="s">
        <v>150</v>
      </c>
      <c r="C56" s="116"/>
      <c r="D56" s="113"/>
      <c r="E56" s="112"/>
      <c r="F56" s="21"/>
    </row>
    <row r="57" spans="1:6">
      <c r="A57" s="74"/>
      <c r="B57" s="65" t="s">
        <v>31</v>
      </c>
      <c r="C57" s="116" t="s">
        <v>3</v>
      </c>
      <c r="D57" s="113">
        <v>1</v>
      </c>
      <c r="E57" s="124">
        <v>0</v>
      </c>
      <c r="F57" s="21">
        <f t="shared" si="0"/>
        <v>0</v>
      </c>
    </row>
    <row r="58" spans="1:6">
      <c r="A58" s="74"/>
      <c r="B58" s="65"/>
      <c r="C58" s="116"/>
      <c r="D58" s="113"/>
      <c r="E58" s="124"/>
      <c r="F58" s="21"/>
    </row>
    <row r="59" spans="1:6">
      <c r="A59" s="36" t="s">
        <v>36</v>
      </c>
      <c r="B59" s="35" t="s">
        <v>138</v>
      </c>
      <c r="C59" s="35"/>
      <c r="D59" s="43"/>
      <c r="E59" s="125"/>
      <c r="F59" s="21"/>
    </row>
    <row r="60" spans="1:6" ht="191.25">
      <c r="A60" s="74"/>
      <c r="B60" s="65" t="s">
        <v>139</v>
      </c>
      <c r="C60" s="116"/>
      <c r="D60" s="113"/>
      <c r="E60" s="124"/>
      <c r="F60" s="21"/>
    </row>
    <row r="61" spans="1:6">
      <c r="A61" s="74"/>
      <c r="B61" s="65" t="s">
        <v>31</v>
      </c>
      <c r="C61" s="116" t="s">
        <v>3</v>
      </c>
      <c r="D61" s="113">
        <v>1</v>
      </c>
      <c r="E61" s="124">
        <v>0</v>
      </c>
      <c r="F61" s="21">
        <f t="shared" si="0"/>
        <v>0</v>
      </c>
    </row>
    <row r="62" spans="1:6">
      <c r="A62" s="74"/>
      <c r="B62" s="65"/>
      <c r="C62" s="116"/>
      <c r="D62" s="113"/>
      <c r="E62" s="124"/>
      <c r="F62" s="21"/>
    </row>
    <row r="63" spans="1:6">
      <c r="A63" s="36" t="s">
        <v>37</v>
      </c>
      <c r="B63" s="35" t="s">
        <v>140</v>
      </c>
      <c r="C63" s="35"/>
      <c r="D63" s="43"/>
      <c r="E63" s="125"/>
      <c r="F63" s="21"/>
    </row>
    <row r="64" spans="1:6" ht="45" customHeight="1">
      <c r="A64" s="74"/>
      <c r="B64" s="65" t="s">
        <v>141</v>
      </c>
      <c r="C64" s="116"/>
      <c r="D64" s="113"/>
      <c r="E64" s="124"/>
      <c r="F64" s="21"/>
    </row>
    <row r="65" spans="1:6">
      <c r="A65" s="74"/>
      <c r="B65" s="65" t="s">
        <v>31</v>
      </c>
      <c r="C65" s="116" t="s">
        <v>3</v>
      </c>
      <c r="D65" s="113">
        <v>1</v>
      </c>
      <c r="E65" s="124">
        <v>0</v>
      </c>
      <c r="F65" s="21">
        <f t="shared" si="0"/>
        <v>0</v>
      </c>
    </row>
    <row r="66" spans="1:6">
      <c r="A66" s="74"/>
      <c r="B66" s="65"/>
      <c r="C66" s="116"/>
      <c r="D66" s="113"/>
      <c r="E66" s="124"/>
      <c r="F66" s="21"/>
    </row>
    <row r="67" spans="1:6">
      <c r="A67" s="36" t="s">
        <v>38</v>
      </c>
      <c r="B67" s="35" t="s">
        <v>39</v>
      </c>
      <c r="C67" s="35"/>
      <c r="D67" s="43"/>
      <c r="E67" s="125"/>
      <c r="F67" s="21"/>
    </row>
    <row r="68" spans="1:6" ht="33" customHeight="1">
      <c r="A68" s="74"/>
      <c r="B68" s="65" t="s">
        <v>40</v>
      </c>
      <c r="C68" s="116"/>
      <c r="D68" s="113"/>
      <c r="E68" s="124"/>
      <c r="F68" s="21"/>
    </row>
    <row r="69" spans="1:6">
      <c r="A69" s="74"/>
      <c r="B69" s="65" t="s">
        <v>31</v>
      </c>
      <c r="C69" s="116" t="s">
        <v>3</v>
      </c>
      <c r="D69" s="113">
        <v>1</v>
      </c>
      <c r="E69" s="124">
        <v>0</v>
      </c>
      <c r="F69" s="21">
        <f t="shared" si="0"/>
        <v>0</v>
      </c>
    </row>
    <row r="70" spans="1:6">
      <c r="A70" s="74"/>
      <c r="B70" s="65"/>
      <c r="C70" s="116"/>
      <c r="D70" s="113"/>
      <c r="E70" s="124"/>
      <c r="F70" s="21"/>
    </row>
    <row r="71" spans="1:6">
      <c r="A71" s="36" t="s">
        <v>41</v>
      </c>
      <c r="B71" s="35" t="s">
        <v>142</v>
      </c>
      <c r="C71" s="35"/>
      <c r="D71" s="43"/>
      <c r="E71" s="125"/>
      <c r="F71" s="21"/>
    </row>
    <row r="72" spans="1:6" ht="225" customHeight="1">
      <c r="A72" s="74"/>
      <c r="B72" s="65" t="s">
        <v>143</v>
      </c>
      <c r="C72" s="116"/>
      <c r="D72" s="113"/>
      <c r="E72" s="124"/>
      <c r="F72" s="21"/>
    </row>
    <row r="73" spans="1:6">
      <c r="A73" s="74"/>
      <c r="B73" s="65" t="s">
        <v>31</v>
      </c>
      <c r="C73" s="116" t="s">
        <v>3</v>
      </c>
      <c r="D73" s="113">
        <v>1</v>
      </c>
      <c r="E73" s="124">
        <v>0</v>
      </c>
      <c r="F73" s="21">
        <f t="shared" si="0"/>
        <v>0</v>
      </c>
    </row>
    <row r="74" spans="1:6">
      <c r="A74" s="74"/>
      <c r="B74" s="65"/>
      <c r="C74" s="116"/>
      <c r="D74" s="113"/>
      <c r="E74" s="124"/>
      <c r="F74" s="21"/>
    </row>
    <row r="75" spans="1:6">
      <c r="A75" s="36" t="s">
        <v>42</v>
      </c>
      <c r="B75" s="35" t="s">
        <v>43</v>
      </c>
      <c r="C75" s="52"/>
      <c r="D75" s="43"/>
      <c r="E75" s="125"/>
      <c r="F75" s="21"/>
    </row>
    <row r="76" spans="1:6" ht="84.75" customHeight="1">
      <c r="A76" s="40"/>
      <c r="B76" s="76" t="s">
        <v>44</v>
      </c>
      <c r="C76" s="53"/>
      <c r="D76" s="33"/>
      <c r="E76" s="126"/>
      <c r="F76" s="21"/>
    </row>
    <row r="77" spans="1:6">
      <c r="A77" s="40"/>
      <c r="B77" s="65" t="s">
        <v>31</v>
      </c>
      <c r="C77" s="116" t="s">
        <v>3</v>
      </c>
      <c r="D77" s="113">
        <v>8</v>
      </c>
      <c r="E77" s="124">
        <v>0</v>
      </c>
      <c r="F77" s="21">
        <f t="shared" si="0"/>
        <v>0</v>
      </c>
    </row>
    <row r="78" spans="1:6">
      <c r="A78" s="74"/>
      <c r="B78" s="65"/>
      <c r="C78" s="116"/>
      <c r="D78" s="113"/>
      <c r="E78" s="124"/>
      <c r="F78" s="21"/>
    </row>
    <row r="79" spans="1:6">
      <c r="A79" s="36" t="s">
        <v>45</v>
      </c>
      <c r="B79" s="35" t="s">
        <v>46</v>
      </c>
      <c r="C79" s="52"/>
      <c r="D79" s="43"/>
      <c r="E79" s="125"/>
      <c r="F79" s="21"/>
    </row>
    <row r="80" spans="1:6" ht="76.5">
      <c r="A80" s="40"/>
      <c r="B80" s="76" t="s">
        <v>47</v>
      </c>
      <c r="C80" s="53"/>
      <c r="D80" s="33"/>
      <c r="E80" s="126"/>
      <c r="F80" s="21"/>
    </row>
    <row r="81" spans="1:6">
      <c r="A81" s="40"/>
      <c r="B81" s="65" t="s">
        <v>31</v>
      </c>
      <c r="C81" s="116" t="s">
        <v>3</v>
      </c>
      <c r="D81" s="113">
        <v>1</v>
      </c>
      <c r="E81" s="124">
        <v>0</v>
      </c>
      <c r="F81" s="21">
        <f t="shared" si="0"/>
        <v>0</v>
      </c>
    </row>
    <row r="82" spans="1:6">
      <c r="A82" s="40"/>
      <c r="B82" s="65"/>
      <c r="C82" s="116"/>
      <c r="D82" s="113"/>
      <c r="E82" s="124"/>
      <c r="F82" s="21"/>
    </row>
    <row r="83" spans="1:6">
      <c r="A83" s="36" t="s">
        <v>48</v>
      </c>
      <c r="B83" s="35" t="s">
        <v>49</v>
      </c>
      <c r="C83" s="52"/>
      <c r="D83" s="43"/>
      <c r="E83" s="125"/>
      <c r="F83" s="21"/>
    </row>
    <row r="84" spans="1:6" ht="76.5">
      <c r="A84" s="40"/>
      <c r="B84" s="76" t="s">
        <v>50</v>
      </c>
      <c r="C84" s="53"/>
      <c r="D84" s="33"/>
      <c r="E84" s="126"/>
      <c r="F84" s="21"/>
    </row>
    <row r="85" spans="1:6">
      <c r="A85" s="40"/>
      <c r="B85" s="65" t="s">
        <v>31</v>
      </c>
      <c r="C85" s="116" t="s">
        <v>3</v>
      </c>
      <c r="D85" s="113">
        <v>1</v>
      </c>
      <c r="E85" s="124">
        <v>0</v>
      </c>
      <c r="F85" s="21">
        <f t="shared" si="0"/>
        <v>0</v>
      </c>
    </row>
    <row r="86" spans="1:6">
      <c r="A86" s="40"/>
      <c r="B86" s="65"/>
      <c r="C86" s="116"/>
      <c r="D86" s="113"/>
      <c r="E86" s="124"/>
      <c r="F86" s="21"/>
    </row>
    <row r="87" spans="1:6">
      <c r="A87" s="36" t="s">
        <v>51</v>
      </c>
      <c r="B87" s="35" t="s">
        <v>52</v>
      </c>
      <c r="C87" s="52"/>
      <c r="D87" s="43"/>
      <c r="E87" s="125"/>
      <c r="F87" s="21"/>
    </row>
    <row r="88" spans="1:6" ht="81.75" customHeight="1">
      <c r="A88" s="40"/>
      <c r="B88" s="76" t="s">
        <v>53</v>
      </c>
      <c r="C88" s="53"/>
      <c r="D88" s="33"/>
      <c r="E88" s="126"/>
      <c r="F88" s="21"/>
    </row>
    <row r="89" spans="1:6">
      <c r="A89" s="40"/>
      <c r="B89" s="65" t="s">
        <v>31</v>
      </c>
      <c r="C89" s="116" t="s">
        <v>3</v>
      </c>
      <c r="D89" s="113">
        <v>3</v>
      </c>
      <c r="E89" s="124">
        <v>0</v>
      </c>
      <c r="F89" s="21">
        <f t="shared" si="0"/>
        <v>0</v>
      </c>
    </row>
    <row r="90" spans="1:6">
      <c r="A90" s="40"/>
      <c r="B90" s="65"/>
      <c r="C90" s="116"/>
      <c r="D90" s="113"/>
      <c r="E90" s="124"/>
      <c r="F90" s="21"/>
    </row>
    <row r="91" spans="1:6">
      <c r="A91" s="36" t="s">
        <v>54</v>
      </c>
      <c r="B91" s="35" t="s">
        <v>55</v>
      </c>
      <c r="C91" s="52"/>
      <c r="D91" s="43"/>
      <c r="E91" s="125"/>
      <c r="F91" s="21"/>
    </row>
    <row r="92" spans="1:6" ht="60.75" customHeight="1">
      <c r="A92" s="40"/>
      <c r="B92" s="76" t="s">
        <v>56</v>
      </c>
      <c r="C92" s="53"/>
      <c r="D92" s="33"/>
      <c r="E92" s="126"/>
      <c r="F92" s="21"/>
    </row>
    <row r="93" spans="1:6">
      <c r="A93" s="40"/>
      <c r="B93" s="65" t="s">
        <v>31</v>
      </c>
      <c r="C93" s="116" t="s">
        <v>3</v>
      </c>
      <c r="D93" s="113">
        <v>1</v>
      </c>
      <c r="E93" s="124">
        <v>0</v>
      </c>
      <c r="F93" s="21">
        <f t="shared" si="0"/>
        <v>0</v>
      </c>
    </row>
    <row r="94" spans="1:6">
      <c r="A94" s="40"/>
      <c r="B94" s="65"/>
      <c r="C94" s="116"/>
      <c r="D94" s="113"/>
      <c r="E94" s="124"/>
      <c r="F94" s="21"/>
    </row>
    <row r="95" spans="1:6">
      <c r="A95" s="36" t="s">
        <v>57</v>
      </c>
      <c r="B95" s="35" t="s">
        <v>58</v>
      </c>
      <c r="C95" s="52"/>
      <c r="D95" s="43"/>
      <c r="E95" s="125"/>
      <c r="F95" s="21"/>
    </row>
    <row r="96" spans="1:6" ht="81.75" customHeight="1">
      <c r="A96" s="40"/>
      <c r="B96" s="76" t="s">
        <v>59</v>
      </c>
      <c r="C96" s="53"/>
      <c r="D96" s="33"/>
      <c r="E96" s="126"/>
      <c r="F96" s="21"/>
    </row>
    <row r="97" spans="1:6">
      <c r="A97" s="40"/>
      <c r="B97" s="65" t="s">
        <v>31</v>
      </c>
      <c r="C97" s="116" t="s">
        <v>3</v>
      </c>
      <c r="D97" s="113">
        <v>1</v>
      </c>
      <c r="E97" s="124">
        <v>0</v>
      </c>
      <c r="F97" s="21">
        <f t="shared" si="0"/>
        <v>0</v>
      </c>
    </row>
    <row r="98" spans="1:6">
      <c r="A98" s="40"/>
      <c r="B98" s="65"/>
      <c r="C98" s="116"/>
      <c r="D98" s="113"/>
      <c r="E98" s="124"/>
      <c r="F98" s="21"/>
    </row>
    <row r="99" spans="1:6">
      <c r="A99" s="36" t="s">
        <v>60</v>
      </c>
      <c r="B99" s="35" t="s">
        <v>61</v>
      </c>
      <c r="C99" s="52"/>
      <c r="D99" s="43"/>
      <c r="E99" s="125"/>
      <c r="F99" s="21"/>
    </row>
    <row r="100" spans="1:6" ht="33" customHeight="1">
      <c r="A100" s="40"/>
      <c r="B100" s="76" t="s">
        <v>62</v>
      </c>
      <c r="C100" s="53"/>
      <c r="D100" s="33"/>
      <c r="E100" s="126"/>
      <c r="F100" s="21"/>
    </row>
    <row r="101" spans="1:6">
      <c r="A101" s="40"/>
      <c r="B101" s="65" t="s">
        <v>31</v>
      </c>
      <c r="C101" s="116" t="s">
        <v>3</v>
      </c>
      <c r="D101" s="113">
        <v>1</v>
      </c>
      <c r="E101" s="124">
        <v>0</v>
      </c>
      <c r="F101" s="21">
        <f t="shared" si="0"/>
        <v>0</v>
      </c>
    </row>
    <row r="102" spans="1:6">
      <c r="A102" s="40"/>
      <c r="B102" s="65"/>
      <c r="C102" s="116"/>
      <c r="D102" s="113"/>
      <c r="E102" s="124"/>
      <c r="F102" s="21"/>
    </row>
    <row r="103" spans="1:6">
      <c r="A103" s="36" t="s">
        <v>63</v>
      </c>
      <c r="B103" s="35" t="s">
        <v>64</v>
      </c>
      <c r="C103" s="52"/>
      <c r="D103" s="43"/>
      <c r="E103" s="125"/>
      <c r="F103" s="21"/>
    </row>
    <row r="104" spans="1:6" ht="25.5">
      <c r="A104" s="40"/>
      <c r="B104" s="76" t="s">
        <v>65</v>
      </c>
      <c r="C104" s="53"/>
      <c r="D104" s="33"/>
      <c r="E104" s="126"/>
      <c r="F104" s="21"/>
    </row>
    <row r="105" spans="1:6">
      <c r="A105" s="40"/>
      <c r="B105" s="65" t="s">
        <v>31</v>
      </c>
      <c r="C105" s="116" t="s">
        <v>3</v>
      </c>
      <c r="D105" s="113">
        <v>1</v>
      </c>
      <c r="E105" s="124">
        <v>0</v>
      </c>
      <c r="F105" s="21">
        <f t="shared" si="0"/>
        <v>0</v>
      </c>
    </row>
    <row r="106" spans="1:6">
      <c r="A106" s="40"/>
      <c r="B106" s="65"/>
      <c r="C106" s="116"/>
      <c r="D106" s="113"/>
      <c r="E106" s="124"/>
      <c r="F106" s="21"/>
    </row>
    <row r="107" spans="1:6">
      <c r="A107" s="36" t="s">
        <v>66</v>
      </c>
      <c r="B107" s="35" t="s">
        <v>67</v>
      </c>
      <c r="C107" s="52"/>
      <c r="D107" s="43"/>
      <c r="E107" s="125"/>
      <c r="F107" s="21"/>
    </row>
    <row r="108" spans="1:6" ht="31.5" customHeight="1">
      <c r="A108" s="40"/>
      <c r="B108" s="76" t="s">
        <v>68</v>
      </c>
      <c r="C108" s="53"/>
      <c r="D108" s="33"/>
      <c r="E108" s="126"/>
      <c r="F108" s="21"/>
    </row>
    <row r="109" spans="1:6">
      <c r="A109" s="40"/>
      <c r="B109" s="65" t="s">
        <v>31</v>
      </c>
      <c r="C109" s="116" t="s">
        <v>3</v>
      </c>
      <c r="D109" s="113">
        <v>1</v>
      </c>
      <c r="E109" s="124">
        <v>0</v>
      </c>
      <c r="F109" s="21">
        <f t="shared" si="0"/>
        <v>0</v>
      </c>
    </row>
    <row r="110" spans="1:6">
      <c r="A110" s="40"/>
      <c r="B110" s="65"/>
      <c r="C110" s="116"/>
      <c r="D110" s="113"/>
      <c r="E110" s="124"/>
      <c r="F110" s="21"/>
    </row>
    <row r="111" spans="1:6">
      <c r="A111" s="36" t="s">
        <v>69</v>
      </c>
      <c r="B111" s="35" t="s">
        <v>70</v>
      </c>
      <c r="C111" s="52"/>
      <c r="D111" s="43"/>
      <c r="E111" s="125"/>
      <c r="F111" s="21"/>
    </row>
    <row r="112" spans="1:6" ht="45.75" customHeight="1">
      <c r="A112" s="40"/>
      <c r="B112" s="76" t="s">
        <v>71</v>
      </c>
      <c r="C112" s="53"/>
      <c r="D112" s="33"/>
      <c r="E112" s="126"/>
      <c r="F112" s="21"/>
    </row>
    <row r="113" spans="1:12">
      <c r="A113" s="40"/>
      <c r="B113" s="65" t="s">
        <v>31</v>
      </c>
      <c r="C113" s="116" t="s">
        <v>3</v>
      </c>
      <c r="D113" s="113">
        <v>1</v>
      </c>
      <c r="E113" s="124">
        <v>0</v>
      </c>
      <c r="F113" s="21">
        <f t="shared" ref="F113:F125" si="1">D113*E113</f>
        <v>0</v>
      </c>
    </row>
    <row r="114" spans="1:12">
      <c r="A114" s="40"/>
      <c r="B114" s="65"/>
      <c r="C114" s="116"/>
      <c r="D114" s="113"/>
      <c r="E114" s="124"/>
      <c r="F114" s="21"/>
    </row>
    <row r="115" spans="1:12">
      <c r="A115" s="36" t="s">
        <v>72</v>
      </c>
      <c r="B115" s="35" t="s">
        <v>73</v>
      </c>
      <c r="C115" s="52"/>
      <c r="D115" s="43"/>
      <c r="E115" s="125"/>
      <c r="F115" s="21"/>
    </row>
    <row r="116" spans="1:12" ht="135.75" customHeight="1">
      <c r="A116" s="40"/>
      <c r="B116" s="76" t="s">
        <v>74</v>
      </c>
      <c r="C116" s="53"/>
      <c r="D116" s="33"/>
      <c r="E116" s="126"/>
      <c r="F116" s="21"/>
    </row>
    <row r="117" spans="1:12">
      <c r="A117" s="40"/>
      <c r="B117" s="65" t="s">
        <v>20</v>
      </c>
      <c r="C117" s="116" t="s">
        <v>21</v>
      </c>
      <c r="D117" s="113">
        <v>1</v>
      </c>
      <c r="E117" s="124">
        <v>0</v>
      </c>
      <c r="F117" s="21">
        <f t="shared" si="1"/>
        <v>0</v>
      </c>
    </row>
    <row r="118" spans="1:12">
      <c r="A118" s="40"/>
      <c r="B118" s="65"/>
      <c r="C118" s="116"/>
      <c r="D118" s="113"/>
      <c r="E118" s="124"/>
      <c r="F118" s="21"/>
    </row>
    <row r="119" spans="1:12">
      <c r="A119" s="36" t="s">
        <v>75</v>
      </c>
      <c r="B119" s="35" t="s">
        <v>76</v>
      </c>
      <c r="C119" s="52"/>
      <c r="D119" s="43"/>
      <c r="E119" s="125"/>
      <c r="F119" s="21"/>
    </row>
    <row r="120" spans="1:12" ht="45.75" customHeight="1">
      <c r="A120" s="40"/>
      <c r="B120" s="76" t="s">
        <v>77</v>
      </c>
      <c r="C120" s="53"/>
      <c r="D120" s="33"/>
      <c r="E120" s="126"/>
      <c r="F120" s="21"/>
    </row>
    <row r="121" spans="1:12">
      <c r="A121" s="40"/>
      <c r="B121" s="65" t="s">
        <v>20</v>
      </c>
      <c r="C121" s="116" t="s">
        <v>21</v>
      </c>
      <c r="D121" s="113">
        <v>1</v>
      </c>
      <c r="E121" s="124">
        <v>0</v>
      </c>
      <c r="F121" s="21">
        <f t="shared" si="1"/>
        <v>0</v>
      </c>
    </row>
    <row r="122" spans="1:12">
      <c r="A122" s="40"/>
      <c r="B122" s="65"/>
      <c r="C122" s="116"/>
      <c r="D122" s="113"/>
      <c r="E122" s="124"/>
      <c r="F122" s="21"/>
    </row>
    <row r="123" spans="1:12">
      <c r="A123" s="36" t="s">
        <v>78</v>
      </c>
      <c r="B123" s="35" t="s">
        <v>79</v>
      </c>
      <c r="C123" s="52"/>
      <c r="D123" s="43"/>
      <c r="E123" s="125"/>
      <c r="F123" s="21"/>
    </row>
    <row r="124" spans="1:12" ht="16.5" customHeight="1">
      <c r="A124" s="40"/>
      <c r="B124" s="76" t="s">
        <v>80</v>
      </c>
      <c r="C124" s="53"/>
      <c r="D124" s="33"/>
      <c r="E124" s="126"/>
      <c r="F124" s="21"/>
    </row>
    <row r="125" spans="1:12">
      <c r="A125" s="40"/>
      <c r="B125" s="65" t="s">
        <v>20</v>
      </c>
      <c r="C125" s="116" t="s">
        <v>21</v>
      </c>
      <c r="D125" s="113">
        <v>1</v>
      </c>
      <c r="E125" s="124">
        <v>0</v>
      </c>
      <c r="F125" s="21">
        <f t="shared" si="1"/>
        <v>0</v>
      </c>
    </row>
    <row r="126" spans="1:12">
      <c r="A126" s="74"/>
      <c r="B126" s="65"/>
      <c r="C126" s="116"/>
      <c r="D126" s="113"/>
      <c r="E126" s="124"/>
      <c r="F126" s="32"/>
    </row>
    <row r="127" spans="1:12" s="146" customFormat="1" ht="15.75">
      <c r="A127" s="95" t="s">
        <v>81</v>
      </c>
      <c r="B127" s="88" t="s">
        <v>23</v>
      </c>
      <c r="C127" s="82"/>
      <c r="D127" s="103"/>
      <c r="E127" s="82"/>
      <c r="F127" s="127">
        <f>SUM(F43:F125)</f>
        <v>0</v>
      </c>
      <c r="G127" s="142"/>
      <c r="H127" s="145"/>
      <c r="I127" s="145"/>
      <c r="J127" s="145"/>
      <c r="K127" s="145"/>
      <c r="L127" s="145"/>
    </row>
    <row r="128" spans="1:12">
      <c r="A128" s="42"/>
      <c r="B128" s="42"/>
      <c r="C128" s="41"/>
      <c r="D128" s="78"/>
      <c r="E128" s="66"/>
      <c r="F128" s="78"/>
    </row>
    <row r="129" spans="1:6" ht="21.75" customHeight="1" thickBot="1">
      <c r="A129" s="61" t="s">
        <v>82</v>
      </c>
      <c r="B129" s="61" t="s">
        <v>7</v>
      </c>
      <c r="C129" s="61"/>
      <c r="D129" s="61"/>
      <c r="E129" s="61"/>
      <c r="F129" s="61"/>
    </row>
    <row r="130" spans="1:6">
      <c r="A130" s="42"/>
      <c r="B130" s="42"/>
      <c r="C130" s="42"/>
      <c r="D130" s="78"/>
      <c r="E130" s="42"/>
      <c r="F130" s="78"/>
    </row>
    <row r="131" spans="1:6" ht="42.75" customHeight="1">
      <c r="A131" s="40"/>
      <c r="B131" s="119" t="s">
        <v>24</v>
      </c>
      <c r="C131" s="120"/>
      <c r="D131" s="121"/>
      <c r="E131" s="120"/>
      <c r="F131" s="120"/>
    </row>
    <row r="132" spans="1:6">
      <c r="A132" s="40"/>
      <c r="B132" s="40"/>
      <c r="C132" s="40"/>
      <c r="D132" s="38"/>
      <c r="E132" s="40"/>
      <c r="F132" s="40"/>
    </row>
    <row r="133" spans="1:6">
      <c r="A133" s="36" t="s">
        <v>83</v>
      </c>
      <c r="B133" s="35" t="s">
        <v>84</v>
      </c>
      <c r="C133" s="52"/>
      <c r="D133" s="43"/>
      <c r="E133" s="125"/>
      <c r="F133" s="92"/>
    </row>
    <row r="134" spans="1:6" ht="181.5" customHeight="1">
      <c r="A134" s="40"/>
      <c r="B134" s="76" t="s">
        <v>85</v>
      </c>
      <c r="C134" s="53"/>
      <c r="D134" s="33"/>
      <c r="E134" s="126"/>
      <c r="F134" s="32"/>
    </row>
    <row r="135" spans="1:6" ht="404.25" customHeight="1">
      <c r="A135" s="40"/>
      <c r="B135" s="111" t="s">
        <v>151</v>
      </c>
      <c r="C135" s="53"/>
      <c r="D135" s="33"/>
      <c r="E135" s="126"/>
      <c r="F135" s="32"/>
    </row>
    <row r="136" spans="1:6">
      <c r="A136" s="40"/>
      <c r="B136" s="65" t="s">
        <v>31</v>
      </c>
      <c r="C136" s="116" t="s">
        <v>3</v>
      </c>
      <c r="D136" s="113">
        <v>28</v>
      </c>
      <c r="E136" s="124">
        <v>0</v>
      </c>
      <c r="F136" s="129">
        <f>D136*E136</f>
        <v>0</v>
      </c>
    </row>
    <row r="137" spans="1:6">
      <c r="A137" s="42"/>
      <c r="B137" s="42"/>
      <c r="C137" s="41"/>
      <c r="D137" s="78"/>
      <c r="E137" s="128"/>
      <c r="F137" s="129"/>
    </row>
    <row r="138" spans="1:6">
      <c r="A138" s="36" t="s">
        <v>86</v>
      </c>
      <c r="B138" s="35" t="s">
        <v>87</v>
      </c>
      <c r="C138" s="52"/>
      <c r="D138" s="43"/>
      <c r="E138" s="125"/>
      <c r="F138" s="129"/>
    </row>
    <row r="139" spans="1:6" ht="164.1" customHeight="1">
      <c r="A139" s="40"/>
      <c r="B139" s="76" t="s">
        <v>148</v>
      </c>
      <c r="C139" s="53"/>
      <c r="D139" s="33"/>
      <c r="E139" s="126"/>
      <c r="F139" s="129"/>
    </row>
    <row r="140" spans="1:6">
      <c r="A140" s="40"/>
      <c r="B140" s="65" t="s">
        <v>31</v>
      </c>
      <c r="C140" s="116" t="s">
        <v>3</v>
      </c>
      <c r="D140" s="113">
        <v>23</v>
      </c>
      <c r="E140" s="124">
        <v>0</v>
      </c>
      <c r="F140" s="129">
        <f t="shared" ref="F140:F188" si="2">D140*E140</f>
        <v>0</v>
      </c>
    </row>
    <row r="141" spans="1:6">
      <c r="A141" s="42"/>
      <c r="B141" s="42"/>
      <c r="C141" s="41"/>
      <c r="D141" s="78"/>
      <c r="E141" s="128"/>
      <c r="F141" s="129"/>
    </row>
    <row r="142" spans="1:6">
      <c r="A142" s="36" t="s">
        <v>88</v>
      </c>
      <c r="B142" s="35" t="s">
        <v>136</v>
      </c>
      <c r="C142" s="52"/>
      <c r="D142" s="43"/>
      <c r="E142" s="125"/>
      <c r="F142" s="129"/>
    </row>
    <row r="143" spans="1:6" ht="164.1" customHeight="1">
      <c r="A143" s="40"/>
      <c r="B143" s="76" t="s">
        <v>147</v>
      </c>
      <c r="C143" s="53"/>
      <c r="D143" s="33"/>
      <c r="E143" s="126"/>
      <c r="F143" s="129"/>
    </row>
    <row r="144" spans="1:6">
      <c r="A144" s="40"/>
      <c r="B144" s="65" t="s">
        <v>31</v>
      </c>
      <c r="C144" s="116" t="s">
        <v>3</v>
      </c>
      <c r="D144" s="113">
        <v>5</v>
      </c>
      <c r="E144" s="124">
        <v>0</v>
      </c>
      <c r="F144" s="129">
        <f t="shared" ref="F144" si="3">D144*E144</f>
        <v>0</v>
      </c>
    </row>
    <row r="145" spans="1:6">
      <c r="A145" s="42"/>
      <c r="B145" s="42"/>
      <c r="C145" s="41"/>
      <c r="D145" s="78"/>
      <c r="E145" s="128"/>
      <c r="F145" s="129"/>
    </row>
    <row r="146" spans="1:6">
      <c r="A146" s="36" t="s">
        <v>91</v>
      </c>
      <c r="B146" s="35" t="s">
        <v>89</v>
      </c>
      <c r="C146" s="52"/>
      <c r="D146" s="43"/>
      <c r="E146" s="125"/>
      <c r="F146" s="129"/>
    </row>
    <row r="147" spans="1:6" ht="84" customHeight="1">
      <c r="A147" s="40"/>
      <c r="B147" s="76" t="s">
        <v>90</v>
      </c>
      <c r="C147" s="53"/>
      <c r="D147" s="33"/>
      <c r="E147" s="126"/>
      <c r="F147" s="129"/>
    </row>
    <row r="148" spans="1:6">
      <c r="A148" s="40"/>
      <c r="B148" s="65" t="s">
        <v>31</v>
      </c>
      <c r="C148" s="116" t="s">
        <v>3</v>
      </c>
      <c r="D148" s="113">
        <v>5</v>
      </c>
      <c r="E148" s="124">
        <v>0</v>
      </c>
      <c r="F148" s="129">
        <f t="shared" si="2"/>
        <v>0</v>
      </c>
    </row>
    <row r="149" spans="1:6">
      <c r="A149" s="42"/>
      <c r="B149" s="42"/>
      <c r="C149" s="41"/>
      <c r="D149" s="78"/>
      <c r="E149" s="128"/>
      <c r="F149" s="129"/>
    </row>
    <row r="150" spans="1:6">
      <c r="A150" s="36" t="s">
        <v>94</v>
      </c>
      <c r="B150" s="35" t="s">
        <v>92</v>
      </c>
      <c r="C150" s="52"/>
      <c r="D150" s="43"/>
      <c r="E150" s="125"/>
      <c r="F150" s="129"/>
    </row>
    <row r="151" spans="1:6" ht="213.95" customHeight="1">
      <c r="A151" s="40"/>
      <c r="B151" s="76" t="s">
        <v>131</v>
      </c>
      <c r="C151" s="53"/>
      <c r="D151" s="33"/>
      <c r="E151" s="126"/>
      <c r="F151" s="129"/>
    </row>
    <row r="152" spans="1:6">
      <c r="A152" s="40"/>
      <c r="B152" s="76" t="s">
        <v>93</v>
      </c>
      <c r="C152" s="116" t="s">
        <v>4</v>
      </c>
      <c r="D152" s="113">
        <v>905</v>
      </c>
      <c r="E152" s="124">
        <v>0</v>
      </c>
      <c r="F152" s="129">
        <f t="shared" si="2"/>
        <v>0</v>
      </c>
    </row>
    <row r="153" spans="1:6">
      <c r="A153" s="42"/>
      <c r="B153" s="42"/>
      <c r="C153" s="41"/>
      <c r="D153" s="78"/>
      <c r="E153" s="128"/>
      <c r="F153" s="129"/>
    </row>
    <row r="154" spans="1:6" ht="25.5">
      <c r="A154" s="36" t="s">
        <v>98</v>
      </c>
      <c r="B154" s="35" t="s">
        <v>95</v>
      </c>
      <c r="C154" s="52"/>
      <c r="D154" s="43"/>
      <c r="E154" s="125"/>
      <c r="F154" s="129"/>
    </row>
    <row r="155" spans="1:6" ht="41.25" customHeight="1">
      <c r="A155" s="40"/>
      <c r="B155" s="76" t="s">
        <v>96</v>
      </c>
      <c r="C155" s="53"/>
      <c r="D155" s="33"/>
      <c r="E155" s="126"/>
      <c r="F155" s="129"/>
    </row>
    <row r="156" spans="1:6">
      <c r="A156" s="40"/>
      <c r="B156" s="76" t="s">
        <v>97</v>
      </c>
      <c r="C156" s="116" t="s">
        <v>21</v>
      </c>
      <c r="D156" s="113">
        <v>23</v>
      </c>
      <c r="E156" s="124">
        <v>0</v>
      </c>
      <c r="F156" s="129">
        <f t="shared" si="2"/>
        <v>0</v>
      </c>
    </row>
    <row r="157" spans="1:6">
      <c r="A157" s="42"/>
      <c r="B157" s="42"/>
      <c r="C157" s="41"/>
      <c r="D157" s="78"/>
      <c r="E157" s="128"/>
      <c r="F157" s="129"/>
    </row>
    <row r="158" spans="1:6" ht="25.5">
      <c r="A158" s="36" t="s">
        <v>101</v>
      </c>
      <c r="B158" s="35" t="s">
        <v>99</v>
      </c>
      <c r="C158" s="52"/>
      <c r="D158" s="43"/>
      <c r="E158" s="125"/>
      <c r="F158" s="129"/>
    </row>
    <row r="159" spans="1:6" ht="27" customHeight="1">
      <c r="A159" s="40"/>
      <c r="B159" s="76" t="s">
        <v>100</v>
      </c>
      <c r="C159" s="53"/>
      <c r="D159" s="33"/>
      <c r="E159" s="126"/>
      <c r="F159" s="129"/>
    </row>
    <row r="160" spans="1:6">
      <c r="A160" s="40"/>
      <c r="B160" s="76" t="s">
        <v>97</v>
      </c>
      <c r="C160" s="116" t="s">
        <v>21</v>
      </c>
      <c r="D160" s="113">
        <v>1</v>
      </c>
      <c r="E160" s="124">
        <v>0</v>
      </c>
      <c r="F160" s="129">
        <f t="shared" si="2"/>
        <v>0</v>
      </c>
    </row>
    <row r="161" spans="1:6">
      <c r="A161" s="42"/>
      <c r="B161" s="42"/>
      <c r="C161" s="41"/>
      <c r="D161" s="78"/>
      <c r="E161" s="128"/>
      <c r="F161" s="129"/>
    </row>
    <row r="162" spans="1:6">
      <c r="A162" s="36" t="s">
        <v>104</v>
      </c>
      <c r="B162" s="35" t="s">
        <v>102</v>
      </c>
      <c r="C162" s="52"/>
      <c r="D162" s="43"/>
      <c r="E162" s="125"/>
      <c r="F162" s="129"/>
    </row>
    <row r="163" spans="1:6" ht="25.5">
      <c r="A163" s="40"/>
      <c r="B163" s="76" t="s">
        <v>103</v>
      </c>
      <c r="C163" s="53"/>
      <c r="D163" s="33"/>
      <c r="E163" s="126"/>
      <c r="F163" s="129"/>
    </row>
    <row r="164" spans="1:6">
      <c r="A164" s="40"/>
      <c r="B164" s="76" t="s">
        <v>97</v>
      </c>
      <c r="C164" s="116" t="s">
        <v>21</v>
      </c>
      <c r="D164" s="113">
        <v>30</v>
      </c>
      <c r="E164" s="124">
        <v>0</v>
      </c>
      <c r="F164" s="129">
        <f t="shared" si="2"/>
        <v>0</v>
      </c>
    </row>
    <row r="165" spans="1:6">
      <c r="A165" s="42"/>
      <c r="B165" s="42"/>
      <c r="C165" s="41"/>
      <c r="D165" s="78"/>
      <c r="E165" s="128"/>
      <c r="F165" s="129"/>
    </row>
    <row r="166" spans="1:6">
      <c r="A166" s="36" t="s">
        <v>106</v>
      </c>
      <c r="B166" s="35" t="s">
        <v>105</v>
      </c>
      <c r="C166" s="52"/>
      <c r="D166" s="43"/>
      <c r="E166" s="125"/>
      <c r="F166" s="129"/>
    </row>
    <row r="167" spans="1:6" ht="109.5" customHeight="1">
      <c r="A167" s="40"/>
      <c r="B167" s="76" t="s">
        <v>132</v>
      </c>
      <c r="C167" s="53"/>
      <c r="D167" s="33"/>
      <c r="E167" s="126"/>
      <c r="F167" s="129"/>
    </row>
    <row r="168" spans="1:6">
      <c r="A168" s="40"/>
      <c r="B168" s="76" t="s">
        <v>93</v>
      </c>
      <c r="C168" s="116" t="s">
        <v>4</v>
      </c>
      <c r="D168" s="113">
        <v>395</v>
      </c>
      <c r="E168" s="124">
        <v>0</v>
      </c>
      <c r="F168" s="129">
        <f t="shared" si="2"/>
        <v>0</v>
      </c>
    </row>
    <row r="169" spans="1:6">
      <c r="A169" s="42"/>
      <c r="B169" s="42"/>
      <c r="C169" s="41"/>
      <c r="D169" s="78"/>
      <c r="E169" s="128"/>
      <c r="F169" s="129"/>
    </row>
    <row r="170" spans="1:6">
      <c r="A170" s="36" t="s">
        <v>108</v>
      </c>
      <c r="B170" s="35" t="s">
        <v>107</v>
      </c>
      <c r="C170" s="52"/>
      <c r="D170" s="43"/>
      <c r="E170" s="125"/>
      <c r="F170" s="129"/>
    </row>
    <row r="171" spans="1:6" ht="92.1" customHeight="1">
      <c r="A171" s="40"/>
      <c r="B171" s="76" t="s">
        <v>133</v>
      </c>
      <c r="C171" s="53"/>
      <c r="D171" s="33"/>
      <c r="E171" s="126"/>
      <c r="F171" s="129"/>
    </row>
    <row r="172" spans="1:6">
      <c r="A172" s="40"/>
      <c r="B172" s="76" t="s">
        <v>93</v>
      </c>
      <c r="C172" s="116" t="s">
        <v>4</v>
      </c>
      <c r="D172" s="113">
        <v>1250</v>
      </c>
      <c r="E172" s="124">
        <v>0</v>
      </c>
      <c r="F172" s="129">
        <f t="shared" si="2"/>
        <v>0</v>
      </c>
    </row>
    <row r="173" spans="1:6">
      <c r="A173" s="42"/>
      <c r="B173" s="42"/>
      <c r="C173" s="41"/>
      <c r="D173" s="78"/>
      <c r="E173" s="128"/>
      <c r="F173" s="129"/>
    </row>
    <row r="174" spans="1:6">
      <c r="A174" s="36" t="s">
        <v>112</v>
      </c>
      <c r="B174" s="35" t="s">
        <v>109</v>
      </c>
      <c r="C174" s="52"/>
      <c r="D174" s="43"/>
      <c r="E174" s="125"/>
      <c r="F174" s="129"/>
    </row>
    <row r="175" spans="1:6" ht="76.5">
      <c r="A175" s="40"/>
      <c r="B175" s="76" t="s">
        <v>110</v>
      </c>
      <c r="C175" s="53"/>
      <c r="D175" s="33"/>
      <c r="E175" s="126"/>
      <c r="F175" s="129"/>
    </row>
    <row r="176" spans="1:6">
      <c r="A176" s="40"/>
      <c r="B176" s="76" t="s">
        <v>111</v>
      </c>
      <c r="C176" s="116" t="s">
        <v>3</v>
      </c>
      <c r="D176" s="113">
        <v>23</v>
      </c>
      <c r="E176" s="124">
        <v>0</v>
      </c>
      <c r="F176" s="129">
        <f t="shared" si="2"/>
        <v>0</v>
      </c>
    </row>
    <row r="177" spans="1:12">
      <c r="A177" s="40"/>
      <c r="B177" s="76"/>
      <c r="C177" s="116"/>
      <c r="D177" s="113"/>
      <c r="E177" s="124"/>
      <c r="F177" s="129"/>
    </row>
    <row r="178" spans="1:12">
      <c r="A178" s="36" t="s">
        <v>113</v>
      </c>
      <c r="B178" s="35" t="s">
        <v>134</v>
      </c>
      <c r="C178" s="52"/>
      <c r="D178" s="43"/>
      <c r="E178" s="125"/>
      <c r="F178" s="129"/>
    </row>
    <row r="179" spans="1:12" ht="325.5" customHeight="1">
      <c r="A179" s="40"/>
      <c r="B179" s="76" t="s">
        <v>135</v>
      </c>
      <c r="C179" s="53"/>
      <c r="D179" s="33"/>
      <c r="E179" s="126"/>
      <c r="F179" s="129"/>
    </row>
    <row r="180" spans="1:12">
      <c r="A180" s="40"/>
      <c r="B180" s="65" t="s">
        <v>20</v>
      </c>
      <c r="C180" s="116" t="s">
        <v>21</v>
      </c>
      <c r="D180" s="113">
        <v>2</v>
      </c>
      <c r="E180" s="124">
        <v>0</v>
      </c>
      <c r="F180" s="129">
        <f t="shared" si="2"/>
        <v>0</v>
      </c>
    </row>
    <row r="181" spans="1:12">
      <c r="A181" s="42"/>
      <c r="B181" s="42"/>
      <c r="C181" s="41"/>
      <c r="D181" s="78"/>
      <c r="E181" s="128"/>
      <c r="F181" s="129"/>
    </row>
    <row r="182" spans="1:12" ht="25.5">
      <c r="A182" s="36" t="s">
        <v>116</v>
      </c>
      <c r="B182" s="35" t="s">
        <v>114</v>
      </c>
      <c r="C182" s="52"/>
      <c r="D182" s="43"/>
      <c r="E182" s="125"/>
      <c r="F182" s="129"/>
    </row>
    <row r="183" spans="1:12" ht="49.5" customHeight="1">
      <c r="A183" s="40"/>
      <c r="B183" s="76" t="s">
        <v>115</v>
      </c>
      <c r="C183" s="53"/>
      <c r="D183" s="33"/>
      <c r="E183" s="126"/>
      <c r="F183" s="129"/>
    </row>
    <row r="184" spans="1:12">
      <c r="A184" s="40"/>
      <c r="B184" s="76" t="s">
        <v>93</v>
      </c>
      <c r="C184" s="116" t="s">
        <v>4</v>
      </c>
      <c r="D184" s="113">
        <v>750</v>
      </c>
      <c r="E184" s="124">
        <v>0</v>
      </c>
      <c r="F184" s="129">
        <f t="shared" si="2"/>
        <v>0</v>
      </c>
    </row>
    <row r="185" spans="1:12">
      <c r="A185" s="40"/>
      <c r="B185" s="76"/>
      <c r="C185" s="116"/>
      <c r="D185" s="113"/>
      <c r="E185" s="124"/>
      <c r="F185" s="129"/>
    </row>
    <row r="186" spans="1:12" ht="31.5" customHeight="1">
      <c r="A186" s="36" t="s">
        <v>144</v>
      </c>
      <c r="B186" s="35" t="s">
        <v>117</v>
      </c>
      <c r="C186" s="52"/>
      <c r="D186" s="43"/>
      <c r="E186" s="125"/>
      <c r="F186" s="129"/>
    </row>
    <row r="187" spans="1:12" ht="206.25" customHeight="1">
      <c r="A187" s="40"/>
      <c r="B187" s="76" t="s">
        <v>152</v>
      </c>
      <c r="C187" s="53"/>
      <c r="D187" s="33"/>
      <c r="E187" s="126"/>
      <c r="F187" s="129"/>
    </row>
    <row r="188" spans="1:12">
      <c r="A188" s="40"/>
      <c r="B188" s="76" t="s">
        <v>93</v>
      </c>
      <c r="C188" s="116" t="s">
        <v>4</v>
      </c>
      <c r="D188" s="113">
        <v>35</v>
      </c>
      <c r="E188" s="124">
        <v>0</v>
      </c>
      <c r="F188" s="129">
        <f t="shared" si="2"/>
        <v>0</v>
      </c>
    </row>
    <row r="189" spans="1:12">
      <c r="A189" s="40"/>
      <c r="B189" s="76"/>
      <c r="C189" s="116"/>
      <c r="D189" s="113"/>
      <c r="E189" s="124"/>
      <c r="F189" s="32"/>
    </row>
    <row r="190" spans="1:12" s="146" customFormat="1" ht="15.75">
      <c r="A190" s="95" t="s">
        <v>82</v>
      </c>
      <c r="B190" s="88" t="s">
        <v>7</v>
      </c>
      <c r="C190" s="82"/>
      <c r="D190" s="103"/>
      <c r="E190" s="82"/>
      <c r="F190" s="127">
        <f>SUM(F132:F188)</f>
        <v>0</v>
      </c>
      <c r="G190" s="142"/>
      <c r="H190" s="145"/>
      <c r="I190" s="145"/>
      <c r="J190" s="145"/>
      <c r="K190" s="145"/>
      <c r="L190" s="145"/>
    </row>
    <row r="191" spans="1:12">
      <c r="A191" s="42"/>
      <c r="B191" s="42"/>
      <c r="C191" s="41"/>
      <c r="D191" s="78"/>
      <c r="E191" s="66"/>
      <c r="F191" s="78"/>
    </row>
    <row r="192" spans="1:12" ht="32.25" thickBot="1">
      <c r="A192" s="85" t="s">
        <v>118</v>
      </c>
      <c r="B192" s="79" t="s">
        <v>119</v>
      </c>
      <c r="C192" s="56"/>
      <c r="D192" s="107"/>
      <c r="E192" s="56"/>
      <c r="F192" s="107"/>
    </row>
    <row r="193" spans="1:12">
      <c r="A193" s="42"/>
      <c r="B193" s="42"/>
      <c r="C193" s="42"/>
      <c r="D193" s="78"/>
      <c r="E193" s="42"/>
      <c r="F193" s="78"/>
    </row>
    <row r="194" spans="1:12">
      <c r="A194" s="36" t="s">
        <v>120</v>
      </c>
      <c r="B194" s="35" t="s">
        <v>121</v>
      </c>
      <c r="C194" s="34"/>
      <c r="D194" s="109"/>
      <c r="E194" s="110"/>
      <c r="F194" s="131"/>
    </row>
    <row r="195" spans="1:12" ht="240.95" customHeight="1">
      <c r="A195" s="40"/>
      <c r="B195" s="76" t="s">
        <v>122</v>
      </c>
      <c r="C195" s="53"/>
      <c r="D195" s="33"/>
      <c r="E195" s="77"/>
      <c r="F195" s="129"/>
    </row>
    <row r="196" spans="1:12" ht="76.5" customHeight="1">
      <c r="A196" s="40"/>
      <c r="B196" s="76" t="s">
        <v>123</v>
      </c>
      <c r="C196" s="53"/>
      <c r="D196" s="33"/>
      <c r="E196" s="126"/>
      <c r="F196" s="129"/>
    </row>
    <row r="197" spans="1:12">
      <c r="A197" s="40"/>
      <c r="B197" s="76" t="s">
        <v>97</v>
      </c>
      <c r="C197" s="116" t="s">
        <v>21</v>
      </c>
      <c r="D197" s="113">
        <v>1</v>
      </c>
      <c r="E197" s="124">
        <v>0</v>
      </c>
      <c r="F197" s="129">
        <f>D197*E197</f>
        <v>0</v>
      </c>
    </row>
    <row r="198" spans="1:12">
      <c r="A198" s="42"/>
      <c r="B198" s="42"/>
      <c r="C198" s="41"/>
      <c r="D198" s="78"/>
      <c r="E198" s="128"/>
      <c r="F198" s="129"/>
    </row>
    <row r="199" spans="1:12">
      <c r="A199" s="36" t="s">
        <v>124</v>
      </c>
      <c r="B199" s="35" t="s">
        <v>125</v>
      </c>
      <c r="C199" s="34"/>
      <c r="D199" s="109"/>
      <c r="E199" s="130"/>
      <c r="F199" s="129"/>
    </row>
    <row r="200" spans="1:12" ht="25.5">
      <c r="A200" s="40"/>
      <c r="B200" s="76" t="s">
        <v>126</v>
      </c>
      <c r="C200" s="53"/>
      <c r="D200" s="33"/>
      <c r="E200" s="126"/>
      <c r="F200" s="129"/>
    </row>
    <row r="201" spans="1:12">
      <c r="A201" s="40"/>
      <c r="B201" s="76" t="s">
        <v>97</v>
      </c>
      <c r="C201" s="116" t="s">
        <v>21</v>
      </c>
      <c r="D201" s="113">
        <v>1</v>
      </c>
      <c r="E201" s="124">
        <v>0</v>
      </c>
      <c r="F201" s="129">
        <f t="shared" ref="F201:F205" si="4">D201*E201</f>
        <v>0</v>
      </c>
    </row>
    <row r="202" spans="1:12">
      <c r="A202" s="42"/>
      <c r="B202" s="42"/>
      <c r="C202" s="41"/>
      <c r="D202" s="78"/>
      <c r="E202" s="128"/>
      <c r="F202" s="129"/>
    </row>
    <row r="203" spans="1:12">
      <c r="A203" s="36" t="s">
        <v>127</v>
      </c>
      <c r="B203" s="35" t="s">
        <v>128</v>
      </c>
      <c r="C203" s="34"/>
      <c r="D203" s="109"/>
      <c r="E203" s="130"/>
      <c r="F203" s="129"/>
    </row>
    <row r="204" spans="1:12" ht="63.75">
      <c r="A204" s="40"/>
      <c r="B204" s="76" t="s">
        <v>129</v>
      </c>
      <c r="C204" s="53"/>
      <c r="D204" s="33"/>
      <c r="E204" s="126"/>
      <c r="F204" s="129"/>
    </row>
    <row r="205" spans="1:12">
      <c r="A205" s="40"/>
      <c r="B205" s="76" t="s">
        <v>97</v>
      </c>
      <c r="C205" s="116" t="s">
        <v>21</v>
      </c>
      <c r="D205" s="113">
        <v>1</v>
      </c>
      <c r="E205" s="124">
        <v>0</v>
      </c>
      <c r="F205" s="129">
        <f t="shared" si="4"/>
        <v>0</v>
      </c>
    </row>
    <row r="206" spans="1:12">
      <c r="A206" s="42"/>
      <c r="B206" s="42"/>
      <c r="C206" s="41"/>
      <c r="D206" s="78"/>
      <c r="E206" s="128"/>
      <c r="F206" s="129"/>
    </row>
    <row r="207" spans="1:12" s="146" customFormat="1" ht="31.5">
      <c r="A207" s="94" t="s">
        <v>118</v>
      </c>
      <c r="B207" s="87" t="s">
        <v>119</v>
      </c>
      <c r="C207" s="81"/>
      <c r="D207" s="101"/>
      <c r="E207" s="81"/>
      <c r="F207" s="127">
        <f>F205+F201+F197</f>
        <v>0</v>
      </c>
      <c r="G207" s="142"/>
      <c r="H207" s="145"/>
      <c r="I207" s="145"/>
      <c r="J207" s="145"/>
      <c r="K207" s="145"/>
      <c r="L207" s="145"/>
    </row>
    <row r="208" spans="1:12">
      <c r="A208" s="51"/>
      <c r="B208" s="73"/>
      <c r="C208" s="54"/>
      <c r="D208" s="48"/>
      <c r="E208" s="54"/>
      <c r="F208" s="30"/>
    </row>
    <row r="209" spans="1:7" ht="15.75" thickBot="1">
      <c r="A209" s="57"/>
      <c r="B209" s="49"/>
      <c r="C209" s="106"/>
      <c r="D209" s="93"/>
      <c r="E209" s="106"/>
      <c r="F209" s="86"/>
    </row>
    <row r="210" spans="1:7" ht="24" customHeight="1">
      <c r="A210" s="63"/>
      <c r="B210" s="114" t="s">
        <v>15</v>
      </c>
      <c r="C210" s="98"/>
      <c r="D210" s="91"/>
      <c r="E210" s="60"/>
      <c r="F210" s="91"/>
    </row>
    <row r="211" spans="1:7" ht="17.25" customHeight="1">
      <c r="A211" s="70"/>
      <c r="B211" s="108" t="s">
        <v>2</v>
      </c>
      <c r="C211" s="96"/>
      <c r="D211" s="96"/>
      <c r="E211" s="96"/>
      <c r="F211" s="132">
        <f>F37+F127+F190+F207</f>
        <v>0</v>
      </c>
    </row>
    <row r="212" spans="1:7" ht="17.25" customHeight="1">
      <c r="A212" s="63"/>
      <c r="B212" s="83" t="s">
        <v>1</v>
      </c>
      <c r="C212" s="98"/>
      <c r="D212" s="91"/>
      <c r="E212" s="60"/>
      <c r="F212" s="133">
        <f>F211*0.25</f>
        <v>0</v>
      </c>
    </row>
    <row r="213" spans="1:7" ht="17.25" customHeight="1" thickBot="1">
      <c r="A213" s="80"/>
      <c r="B213" s="100" t="s">
        <v>0</v>
      </c>
      <c r="C213" s="62"/>
      <c r="D213" s="97"/>
      <c r="E213" s="90"/>
      <c r="F213" s="134">
        <f>F211+F212</f>
        <v>0</v>
      </c>
      <c r="G213" s="135"/>
    </row>
  </sheetData>
  <mergeCells count="13">
    <mergeCell ref="B18:F18"/>
    <mergeCell ref="B20:F20"/>
    <mergeCell ref="B21:F21"/>
    <mergeCell ref="B23:F23"/>
    <mergeCell ref="B19:F19"/>
    <mergeCell ref="B9:E9"/>
    <mergeCell ref="B10:E10"/>
    <mergeCell ref="B11:E11"/>
    <mergeCell ref="B2:F2"/>
    <mergeCell ref="B4:F4"/>
    <mergeCell ref="B5:F5"/>
    <mergeCell ref="B3:F3"/>
    <mergeCell ref="B8:E8"/>
  </mergeCells>
  <pageMargins left="0.7" right="0.7" top="0.75" bottom="0.75" header="0.3" footer="0.3"/>
  <pageSetup paperSize="9" orientation="portrait" r:id="rId1"/>
  <ignoredErrors>
    <ignoredError sqref="F13:F15"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d61b630-1d91-40ab-8e9b-8e9455b049fe">
      <Terms xmlns="http://schemas.microsoft.com/office/infopath/2007/PartnerControls"/>
    </lcf76f155ced4ddcb4097134ff3c332f>
    <TaxCatchAll xmlns="8f68a5de-f7da-44ea-a0a6-768bc904f3a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6BB4E64C075144A97774078E840ADA8" ma:contentTypeVersion="15" ma:contentTypeDescription="Create a new document." ma:contentTypeScope="" ma:versionID="a476f7cb7d7222582efcc4a713c4b089">
  <xsd:schema xmlns:xsd="http://www.w3.org/2001/XMLSchema" xmlns:xs="http://www.w3.org/2001/XMLSchema" xmlns:p="http://schemas.microsoft.com/office/2006/metadata/properties" xmlns:ns2="8f68a5de-f7da-44ea-a0a6-768bc904f3ae" xmlns:ns3="6d61b630-1d91-40ab-8e9b-8e9455b049fe" targetNamespace="http://schemas.microsoft.com/office/2006/metadata/properties" ma:root="true" ma:fieldsID="7081afd5f0d6289be5597fcc9282314b" ns2:_="" ns3:_="">
    <xsd:import namespace="8f68a5de-f7da-44ea-a0a6-768bc904f3ae"/>
    <xsd:import namespace="6d61b630-1d91-40ab-8e9b-8e9455b049f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68a5de-f7da-44ea-a0a6-768bc904f3a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eb9d07a-0eb7-404f-944d-87860595fc45}" ma:internalName="TaxCatchAll" ma:showField="CatchAllData" ma:web="8f68a5de-f7da-44ea-a0a6-768bc904f3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d61b630-1d91-40ab-8e9b-8e9455b049f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674b04e-36ac-4328-96f0-c50880d9691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90AE40-A618-4B08-AEA0-DB5F534CBB54}">
  <ds:schemaRefs>
    <ds:schemaRef ds:uri="http://schemas.microsoft.com/office/2006/metadata/properties"/>
    <ds:schemaRef ds:uri="http://schemas.microsoft.com/office/infopath/2007/PartnerControls"/>
    <ds:schemaRef ds:uri="6d61b630-1d91-40ab-8e9b-8e9455b049fe"/>
    <ds:schemaRef ds:uri="8f68a5de-f7da-44ea-a0a6-768bc904f3ae"/>
  </ds:schemaRefs>
</ds:datastoreItem>
</file>

<file path=customXml/itemProps2.xml><?xml version="1.0" encoding="utf-8"?>
<ds:datastoreItem xmlns:ds="http://schemas.openxmlformats.org/officeDocument/2006/customXml" ds:itemID="{C2E90C5B-B90F-452E-92D0-68646F3AFD27}">
  <ds:schemaRefs>
    <ds:schemaRef ds:uri="http://schemas.microsoft.com/sharepoint/v3/contenttype/forms"/>
  </ds:schemaRefs>
</ds:datastoreItem>
</file>

<file path=customXml/itemProps3.xml><?xml version="1.0" encoding="utf-8"?>
<ds:datastoreItem xmlns:ds="http://schemas.openxmlformats.org/officeDocument/2006/customXml" ds:itemID="{EE7FF446-86F0-4DA6-8FDC-86B5C607F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68a5de-f7da-44ea-a0a6-768bc904f3ae"/>
    <ds:schemaRef ds:uri="6d61b630-1d91-40ab-8e9b-8e9455b049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JR UKUPNO SVE LOKACIJE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IBEL projekt</dc:creator>
  <cp:lastModifiedBy>Zvonimir Lončarić</cp:lastModifiedBy>
  <cp:lastPrinted>2018-05-30T00:18:05Z</cp:lastPrinted>
  <dcterms:created xsi:type="dcterms:W3CDTF">2018-02-23T02:53:00Z</dcterms:created>
  <dcterms:modified xsi:type="dcterms:W3CDTF">2023-03-01T12:06:42Z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0x01010056BB4E64C075144A97774078E840ADA8</vt:lpwstr>
  </property>
  <property fmtid="{D5CDD505-2E9C-101B-9397-08002B2CF9AE}" pid="3" name="MediaServiceImageTags">
    <vt:lpwstr/>
  </property>
</Properties>
</file>