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Dizalica topline-BIOS/"/>
    </mc:Choice>
  </mc:AlternateContent>
  <xr:revisionPtr revIDLastSave="6" documentId="13_ncr:1_{45635B0E-EA98-45A2-8E2A-A85708E32751}" xr6:coauthVersionLast="47" xr6:coauthVersionMax="47" xr10:uidLastSave="{54929C16-0C50-43F5-99A4-22C8681AFBB9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" i="1" l="1"/>
  <c r="F121" i="1"/>
  <c r="F97" i="1"/>
  <c r="F117" i="1"/>
  <c r="F107" i="1"/>
  <c r="F106" i="1"/>
  <c r="F105" i="1"/>
  <c r="F111" i="1" l="1"/>
  <c r="F123" i="1" s="1"/>
  <c r="F135" i="1" l="1"/>
  <c r="F78" i="1"/>
  <c r="F93" i="1"/>
  <c r="F90" i="1"/>
  <c r="F89" i="1"/>
  <c r="F86" i="1"/>
  <c r="F20" i="1"/>
  <c r="F79" i="1"/>
  <c r="F77" i="1"/>
  <c r="F76" i="1"/>
  <c r="F75" i="1"/>
  <c r="F99" i="1" l="1"/>
  <c r="F133" i="1" s="1"/>
  <c r="F48" i="1" l="1"/>
  <c r="F47" i="1"/>
  <c r="F54" i="1"/>
  <c r="F57" i="1"/>
  <c r="F72" i="1"/>
  <c r="F44" i="1"/>
  <c r="F17" i="1"/>
  <c r="F61" i="1"/>
  <c r="F60" i="1"/>
  <c r="F14" i="1" l="1"/>
  <c r="F51" i="1" l="1"/>
  <c r="F41" i="1"/>
  <c r="F22" i="1" l="1"/>
  <c r="F129" i="1" s="1"/>
  <c r="F81" i="1"/>
  <c r="F131" i="1" s="1"/>
  <c r="F137" i="1" l="1"/>
  <c r="F138" i="1" s="1"/>
  <c r="F139" i="1" s="1"/>
</calcChain>
</file>

<file path=xl/sharedStrings.xml><?xml version="1.0" encoding="utf-8"?>
<sst xmlns="http://schemas.openxmlformats.org/spreadsheetml/2006/main" count="163" uniqueCount="123">
  <si>
    <t>red. broj</t>
  </si>
  <si>
    <t>vrsta radova</t>
  </si>
  <si>
    <t>jedinica mjere</t>
  </si>
  <si>
    <t>količina</t>
  </si>
  <si>
    <t>jedinična cijena</t>
  </si>
  <si>
    <t>UKUPNO</t>
  </si>
  <si>
    <t>1.</t>
  </si>
  <si>
    <t>NAPOMENA:</t>
  </si>
  <si>
    <t>Dolje navedene stavke obuhvaćaju nabavu, dopremu i montažu predmetne opreme do postizanja pune funkcionalnosti stavki</t>
  </si>
  <si>
    <t xml:space="preserve">Cijenom je potrebno obuhvatiti sve radove do potpunog kompletiranja svake pojedine stavke. </t>
  </si>
  <si>
    <t>1.1.</t>
  </si>
  <si>
    <t>m</t>
  </si>
  <si>
    <t>komplet</t>
  </si>
  <si>
    <t>kom.</t>
  </si>
  <si>
    <t>UKUPNO:</t>
  </si>
  <si>
    <t>1.2.</t>
  </si>
  <si>
    <t>kom</t>
  </si>
  <si>
    <t>1.3.</t>
  </si>
  <si>
    <t>2.1.</t>
  </si>
  <si>
    <t>Prvu funkcionalnu skupinu čini vanjska jedinica  namijenjena za vanjsku montažu - zaštićena od vremenskih utjecaja, s ugrađenim hermetičkim DC inverter kompresorima, zrakom hlađenim kondenzatorom i svim potrebnim elementima za zaštitu, kontrolu i regulaciju uređaja i funkcionalni rad. Rashladni medij R-410A.</t>
  </si>
  <si>
    <t>Tehničke karakteristike uređaja:</t>
  </si>
  <si>
    <t xml:space="preserve">Puštanje u pogon gore navedene opreme iz stavke 1., od strane ovlaštenog servisera. U cijenu uključiti ishodovanje svih potrebnih atesta za opremu, sva potrebna ispitivanja do pune pogonske sposobnosti uređaja, davanje uputa o korištenju i održavanju; pribavljanje atestne dokumentacije,  garancijskih listova, kao i sve druge dokumentacije za rad i održavanje uređaja na hrvatskom jeziku, te dokumentacije potrebne za tehnički pregled. </t>
  </si>
  <si>
    <t>DN32 PN6</t>
  </si>
  <si>
    <t>Upravljačka ploča je na priključnoj kutiji i crpka može raditi u 6 režima regulacije:
- regulacija proporcionalnim diferencijalnim tlakom
- regulacija konstantnim diferencijalnim tlakom
- regulacija preko AUTOADAPT funkcije – crpka se sama prilagođava hidraulici sustava, snimanjem karakteristike sustava i automatskim podešavanjem zadane vrijednosti za regulaciju proporcionalnim diferencijalnim tlakom
- regulacija preko FlowLimit funkcije – Crpka koja radi u AutoAdapt funkciji može ograničiti protok na zadani, tako da dodatno štedi energiju i ima bolji hidraulički rad.
- regulacija preko temperaturnog osjetila
- regulacija po konstantnoj krivulji
Crpka ima Indeks Energetske Učinkovitosti (EEI): 0,19</t>
  </si>
  <si>
    <t xml:space="preserve">Visina dobave    : 60 kPa </t>
  </si>
  <si>
    <t>Radna temperatura (maks.) : 110 °C</t>
  </si>
  <si>
    <t>Radni/nazivni tlak : PN6/PN10</t>
  </si>
  <si>
    <t>2.2.</t>
  </si>
  <si>
    <t>2.3.</t>
  </si>
  <si>
    <t>REKAPITULACIJA</t>
  </si>
  <si>
    <t>NADOGRADNJA SUSTAVA GRIJANJA</t>
  </si>
  <si>
    <t>PRIPREMNI RADOVI</t>
  </si>
  <si>
    <t>PRIPREMNI RADOVI UKUPNO:</t>
  </si>
  <si>
    <t>Ispuštanje vode iz sistema grijanja instalacija u kotlovnici / strojarnici.</t>
  </si>
  <si>
    <t>Dobava i montaža cijevne armature za cjevovode grijanja. Komplet sa spojnim, vijčanim i brtvenim materijalom, te potrošnim materijalom za zavarivanje.</t>
  </si>
  <si>
    <t>Automatski balans ventil DN 50 sa partnerskim ventilom DN 50 i priključnom impulsnom cijevi za ugradnju u sustav grijanja sa predregulacijom (partnerski ventil izvan regulacionog kruga); s opsegom podešavanja diferencijalnog tlaka (5-25) kPa</t>
  </si>
  <si>
    <t>Demontaža razdjelne grane, ventila i recirkulacionih pumpi. Prepravak i prilagodba čeličnog cjevovoda za ugradnju balans ventila sa pripadjućim regulatorima diferencijalnog tlaka i novih elektronskih recirkulacionih pumpi.</t>
  </si>
  <si>
    <t>Isporuka, ugradnja i programiranje ModBUS adaptera za dizalice topline. Povezivanje, adresiranje i integracija na postojeći sustav upravljanja.</t>
  </si>
  <si>
    <t>Automatski balans ventil DN 40 sa partnerskim ventilom DN 40 i priključnom impulsnom cijevi za ugradnju u sustav grijanja sa predregulacijom (partnerski ventil izvan regulacionog kruga); s opsegom podešavanja diferencijalnog tlaka (5-25) kPa</t>
  </si>
  <si>
    <t>Nabava, doprema i ugradnja holendera s brtvom</t>
  </si>
  <si>
    <t>Nabava, doprema i ugradnja protupovratnog ventila za sustav grijanja</t>
  </si>
  <si>
    <t>Isporuka i ugradnja odmašćenih bakrenih cijevi sa izolacijom</t>
  </si>
  <si>
    <t>Cu 1"</t>
  </si>
  <si>
    <t>Cu 1/2"</t>
  </si>
  <si>
    <t>Dobava materijala cijevne mreže instalacije centralnog grijanja izvedene PE/Al/PE-Xa.</t>
  </si>
  <si>
    <t>Prijelazni komad ø40 na 5/4"</t>
  </si>
  <si>
    <t>Koljeno 90° ø40</t>
  </si>
  <si>
    <t>Isporuka i ugradnja balans ventila</t>
  </si>
  <si>
    <t>Prirubnički balans ventil TA STAF PN16 DN65</t>
  </si>
  <si>
    <t>DIZALICE TOPLINE I PRATEĆA OPREMA UKUPNO:</t>
  </si>
  <si>
    <t>Demontaža radijatorskih ventila i termostatskih glava</t>
  </si>
  <si>
    <t>Demontaža kutnih i ravnih radijatorskih ventila i termostatskih glava</t>
  </si>
  <si>
    <t>Isporuka i ugradnja novih radijatorskih ventila</t>
  </si>
  <si>
    <t>Balansiranje sistema grijanja</t>
  </si>
  <si>
    <t>Balansiranje sistema grijanja predpodešavanjem svih radijatorskih ventila i granskih balans ventila sa pripadajućim regulatorima diferencijalnog tlaka. Mjerenje protoka i podešavanje recirkulacionih pumpi za optimalan rad sistema.</t>
  </si>
  <si>
    <t>kompl.</t>
  </si>
  <si>
    <t>AUTOMATSKA REGULACIJA I ELEKTRO RADOVI</t>
  </si>
  <si>
    <t>Prijelazni komad ø63 na ø50</t>
  </si>
  <si>
    <t>ø63x4,5 mm  (izolacija d=19mm)</t>
  </si>
  <si>
    <t>ø40x3,5 mm  (izolacija d=13mm)</t>
  </si>
  <si>
    <t>Nadogradnja sustava za centralni nadzor i upravljanje</t>
  </si>
  <si>
    <t xml:space="preserve">Postojeću cloud aplikaciju "CTS" potrebno je nadograditi za upravljanje novim dizalicama topline i recirkulacionim pumpama, a radi povećanja energetske učinkovitosti i smanjenja troškova energije. </t>
  </si>
  <si>
    <t>Nadogradnja ormara automatike strojarnice</t>
  </si>
  <si>
    <t>Kabeli</t>
  </si>
  <si>
    <t>LiYCY 4x0,75mm2</t>
  </si>
  <si>
    <t>PP-Y 5x2,5mm2</t>
  </si>
  <si>
    <t>PP00-Y 5x6mm2</t>
  </si>
  <si>
    <t>Ispruka i ugradnja novog Cybro-3 kontrolera u postojeću razdjelnicu automatske regulacije strojarnice. Izrada programske aplikacije i integracija u postojeći sustav upravljanja.</t>
  </si>
  <si>
    <t>AUTOMATSKA REGULACIJA I ELEKTRO RADOVI UKUPNO:</t>
  </si>
  <si>
    <t>Punjenje sistema grijanja</t>
  </si>
  <si>
    <t>Tlačna proba. Punjenje sistema grijanja omekšanom vodom. Odzračivanje svih radijatora i provjeraa funkcionalnosti.</t>
  </si>
  <si>
    <t>REKONSTRUKCIJA I NADOGRADNJA SISTEMA GRIJANJA</t>
  </si>
  <si>
    <t>PDV:</t>
  </si>
  <si>
    <t>UKUPNO S PDV:</t>
  </si>
  <si>
    <t>Demontaža dijela instalacije razvoda za objekte A i B</t>
  </si>
  <si>
    <t>1.1.1.</t>
  </si>
  <si>
    <t>1.1.2.</t>
  </si>
  <si>
    <t>1.1.3.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</si>
  <si>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</si>
  <si>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</si>
  <si>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</si>
  <si>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</si>
  <si>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</si>
  <si>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</si>
  <si>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</si>
  <si>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</si>
  <si>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</si>
  <si>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DIZALICA TOPLINE I PRATEĆA OPREMA</t>
  </si>
  <si>
    <t>Crpka - grijanje objekt B</t>
  </si>
  <si>
    <t>RADIJATORSKO GRIJANJE OBJEKT C</t>
  </si>
  <si>
    <t xml:space="preserve">1. </t>
  </si>
  <si>
    <t>2.</t>
  </si>
  <si>
    <t>Godišnje održavanje dizalice topline i sistema za daljinski nadzor i upravljanje</t>
  </si>
  <si>
    <t>Predviđa se daljinsko upravljanje i održavanje sustavom tijekom garantnog perioda s optimizacijom rada svih elemenata opreme u polju. Redovan godišnji pregled dizalica topline u skladu sa Uredbom o tvarima koje oštećuju ozonski sloj i fluoriranim stakleničkim plinovima. Predvidjeti trošak za vrijeme jamstvenog roka od 2 godine.</t>
  </si>
  <si>
    <t>2.4.</t>
  </si>
  <si>
    <t>1.3.1.</t>
  </si>
  <si>
    <t>1.3.2.</t>
  </si>
  <si>
    <t>1.3.3.</t>
  </si>
  <si>
    <t>1.3.4.</t>
  </si>
  <si>
    <t>RADIJATORSKO GRIJANJE OBJEKT C UKUPNO:</t>
  </si>
  <si>
    <t>Ispuštanje sistema u objektu C</t>
  </si>
  <si>
    <t>Elektronska pumpa za objekt B</t>
  </si>
  <si>
    <t>PP00-Y 5x35mm2</t>
  </si>
  <si>
    <t xml:space="preserve">Potrebno je izraditi novu shemu strojarnice, integrirati prikaz svih podataka sa dizalica topline i recirkulacionih pumpi. Generirati alarme za dizalice topline i recirkulacione pumpe. Nadograditi algoritme za upravljanje i odabir prioriteta rada između izvora (postojeće DT, nove DT, kotao) te mogućnost paralelnog rada više izvora. </t>
  </si>
  <si>
    <t>Aplikaciju je potrebno proširiti sa novim funkcijama:
- integracija vremenske prognoze za funkciju predviđanja potrebne energije grijanja - korištenjem aktualnih prognostičkih podataka koji će se automatski ažurirati putem web aplikacije
- integracija algoritma za povećanje učinkovitosti i smanjenje potrošnje energije
- integracija dojave odstupanja od zadanih vrijednosti, grešaka i alarma integrirane opreme (dizalice topline, pumpe, kotao i dr.)</t>
  </si>
  <si>
    <t>Integrirana dizalica topline zrak-voda namjenjena za grijanje i hlađenje te za  pripremu potrošne tople vode. Sastoji se iz dvije funkcionalne skupine koju čine vanjska i unutarnja jedinica.</t>
  </si>
  <si>
    <t>Unutarnja jedinica je druga funkcionalna skupina koju čine visokoučinkoviti izmjenjivač topline koji predaje toplinu na vodu, te visokotlačna vodena crpka A klase, električni grijač i ekspanzijska posuda, te svi ventili potrebni za prekretanje, izvedena kao kompaktna jedinica predviđena za unutarnju ugradnju, u lijepo dizajniranom kućištu. Sa dodatnim trostupanjskim elektro grijačem ukupne snage 9 kW.</t>
  </si>
  <si>
    <t xml:space="preserve">Qg (A7/W35) min/nom/max = 10,0/24,0/32,0 kW </t>
  </si>
  <si>
    <t>T vode: 20°C do 60°C</t>
  </si>
  <si>
    <t>COP (A7/W35) = min. 4,29</t>
  </si>
  <si>
    <t>SCOP (W35) = min. 3,60</t>
  </si>
  <si>
    <t>Energetski razred: min A+</t>
  </si>
  <si>
    <t>Dodatni elektro grijač: 9kW; tri stupnja (3+3+3)</t>
  </si>
  <si>
    <t>Napajanje: 3 faze   /   380 - 415 V / 50 Hz</t>
  </si>
  <si>
    <t>Nominalna potrošnja: maksimalno 5,8 kW</t>
  </si>
  <si>
    <t>Radno područje: grijanje: od -25° do 25°C</t>
  </si>
  <si>
    <t>Nivo zvučnog tlaka: maksimalno 50 dB(A) na udaljenosti 1m od jedinice</t>
  </si>
  <si>
    <r>
      <t xml:space="preserve">Ponuditelj nudi: </t>
    </r>
    <r>
      <rPr>
        <u/>
        <sz val="10"/>
        <color theme="1"/>
        <rFont val="Arial"/>
        <family val="2"/>
        <charset val="238"/>
      </rPr>
      <t xml:space="preserve">_                                      </t>
    </r>
    <r>
      <rPr>
        <sz val="10"/>
        <color theme="1"/>
        <rFont val="Arial"/>
        <family val="2"/>
        <charset val="238"/>
      </rPr>
      <t>_____</t>
    </r>
  </si>
  <si>
    <t>Radijatorski ventil kutni / ravni termo ventil s prednamještanjem protoka 1/2" i M30x1,5 spojem s termostatskom glavom</t>
  </si>
  <si>
    <t>Termostatska glava za ventil koji imaju M30x1,5 termostatski umetak</t>
  </si>
  <si>
    <t>Nabava, doprema i ugradnja elektronički regulirane cirkulacijske crpke u izvedbi s mokrim rotorom, s frekventnim pretvaračem ugrađenim na priključnoj kutiji motora crpke i rotorom elektromotora iz permanentnog magneta. Senzori diferencijalnog tlaka su ugrađeni u kućištu crpke.
Crpka stalno mjeri i nadzire protok, visinu dobave i potrošnju. Na crpki je moguće pregledati povijest rada u realnom vremenu (prikaz 3dD dijagrama – vrijeme, visina dobave, protok), te povijest potrošnje u realnom vremenu. Crpka ima integriran osjetnik temperature, te ukoliko vežemo i u suprotni vod (polaz/povrat) osjetnik temperature koji je spojen na crpku crpka može raditi i kao mjerilo toplinske energije. Crpka se može podešavati preko displeja na samoj crpki i preko Wi-Fi veze sa uređajem za podešavanjem. Crpka ima mogućnost umrežavanja sa drugom crpkom preko Wi-Fi veze bez dodatnih upravljačkih ormarića kako bi radile kao radna i rezervna crpka. 
Uz crpku se isporučuje izolacijski set crpke za grijanje.
Crpka se isporučuje sa ModBUS karticom za integraciju na centralni sustav upravljanja.</t>
  </si>
  <si>
    <t>Medij transportiranja  : Voda do 100 °C</t>
  </si>
  <si>
    <t xml:space="preserve">Količina protoka    :  23,4 m³/h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</si>
</sst>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Tahoma"/>
      <family val="2"/>
      <charset val="238"/>
    </font>
    <font>
      <sz val="12"/>
      <name val="CRO_Swiss_Light-Normal"/>
      <charset val="238"/>
    </font>
    <font>
      <sz val="10"/>
      <name val="ElegaGarmnd BT"/>
      <family val="1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 wrapText="1"/>
    </xf>
    <xf numFmtId="0" fontId="3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</cellStyleXfs>
  <cellXfs count="89">
    <xf numFmtId="0" fontId="0" fillId="0" borderId="0" xfId="0"/>
    <xf numFmtId="0" fontId="7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wrapText="1"/>
    </xf>
    <xf numFmtId="2" fontId="10" fillId="0" borderId="2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wrapText="1"/>
    </xf>
    <xf numFmtId="0" fontId="11" fillId="0" borderId="0" xfId="0" applyFont="1"/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horizontal="center" wrapText="1"/>
    </xf>
    <xf numFmtId="2" fontId="13" fillId="2" borderId="5" xfId="0" applyNumberFormat="1" applyFont="1" applyFill="1" applyBorder="1" applyAlignment="1">
      <alignment horizontal="center" wrapText="1"/>
    </xf>
    <xf numFmtId="4" fontId="13" fillId="2" borderId="5" xfId="0" applyNumberFormat="1" applyFont="1" applyFill="1" applyBorder="1" applyAlignment="1">
      <alignment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top" wrapText="1"/>
    </xf>
    <xf numFmtId="0" fontId="14" fillId="0" borderId="0" xfId="0" applyFont="1" applyAlignment="1">
      <alignment horizontal="center" wrapText="1"/>
    </xf>
    <xf numFmtId="2" fontId="14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2" fillId="2" borderId="6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left" vertical="top" wrapText="1"/>
    </xf>
    <xf numFmtId="4" fontId="13" fillId="2" borderId="5" xfId="0" applyNumberFormat="1" applyFont="1" applyFill="1" applyBorder="1" applyAlignment="1">
      <alignment horizontal="center" wrapText="1"/>
    </xf>
    <xf numFmtId="4" fontId="13" fillId="2" borderId="7" xfId="0" applyNumberFormat="1" applyFont="1" applyFill="1" applyBorder="1" applyAlignment="1">
      <alignment horizontal="center" wrapText="1"/>
    </xf>
    <xf numFmtId="4" fontId="14" fillId="0" borderId="0" xfId="0" applyNumberFormat="1" applyFont="1" applyAlignment="1">
      <alignment horizontal="center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justify" vertical="top" wrapText="1"/>
    </xf>
    <xf numFmtId="0" fontId="14" fillId="2" borderId="5" xfId="0" applyFont="1" applyFill="1" applyBorder="1" applyAlignment="1">
      <alignment horizontal="center" wrapText="1"/>
    </xf>
    <xf numFmtId="2" fontId="14" fillId="2" borderId="5" xfId="0" applyNumberFormat="1" applyFont="1" applyFill="1" applyBorder="1" applyAlignment="1">
      <alignment horizontal="center" wrapText="1"/>
    </xf>
    <xf numFmtId="4" fontId="14" fillId="2" borderId="5" xfId="0" applyNumberFormat="1" applyFont="1" applyFill="1" applyBorder="1" applyAlignment="1">
      <alignment wrapText="1"/>
    </xf>
    <xf numFmtId="4" fontId="14" fillId="2" borderId="7" xfId="0" applyNumberFormat="1" applyFont="1" applyFill="1" applyBorder="1" applyAlignment="1">
      <alignment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justify" vertical="top" wrapText="1"/>
    </xf>
    <xf numFmtId="4" fontId="14" fillId="0" borderId="0" xfId="0" applyNumberFormat="1" applyFont="1"/>
    <xf numFmtId="4" fontId="8" fillId="0" borderId="0" xfId="0" applyNumberFormat="1" applyFont="1"/>
    <xf numFmtId="14" fontId="14" fillId="0" borderId="0" xfId="0" applyNumberFormat="1" applyFont="1" applyAlignment="1">
      <alignment horizontal="center" vertical="top" wrapText="1"/>
    </xf>
    <xf numFmtId="2" fontId="14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2" fontId="15" fillId="0" borderId="0" xfId="0" applyNumberFormat="1" applyFont="1" applyAlignment="1">
      <alignment horizontal="center" wrapText="1"/>
    </xf>
    <xf numFmtId="4" fontId="11" fillId="0" borderId="0" xfId="0" applyNumberFormat="1" applyFont="1"/>
    <xf numFmtId="0" fontId="15" fillId="0" borderId="0" xfId="0" quotePrefix="1" applyFont="1" applyAlignment="1">
      <alignment horizontal="justify" vertical="top" wrapText="1"/>
    </xf>
    <xf numFmtId="2" fontId="10" fillId="0" borderId="0" xfId="0" applyNumberFormat="1" applyFont="1" applyAlignment="1">
      <alignment horizontal="left"/>
    </xf>
    <xf numFmtId="4" fontId="10" fillId="2" borderId="7" xfId="0" applyNumberFormat="1" applyFont="1" applyFill="1" applyBorder="1" applyAlignment="1">
      <alignment wrapText="1"/>
    </xf>
    <xf numFmtId="4" fontId="8" fillId="0" borderId="0" xfId="0" applyNumberFormat="1" applyFont="1" applyAlignment="1">
      <alignment horizontal="center" wrapText="1"/>
    </xf>
    <xf numFmtId="16" fontId="7" fillId="2" borderId="6" xfId="0" applyNumberFormat="1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justify" vertical="top" wrapText="1"/>
    </xf>
    <xf numFmtId="0" fontId="8" fillId="2" borderId="5" xfId="0" applyFont="1" applyFill="1" applyBorder="1" applyAlignment="1">
      <alignment horizontal="center" wrapText="1"/>
    </xf>
    <xf numFmtId="2" fontId="8" fillId="2" borderId="5" xfId="0" applyNumberFormat="1" applyFont="1" applyFill="1" applyBorder="1" applyAlignment="1">
      <alignment horizontal="center" wrapText="1"/>
    </xf>
    <xf numFmtId="4" fontId="8" fillId="2" borderId="5" xfId="0" applyNumberFormat="1" applyFont="1" applyFill="1" applyBorder="1" applyAlignment="1">
      <alignment horizontal="center" wrapText="1"/>
    </xf>
    <xf numFmtId="4" fontId="8" fillId="2" borderId="7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justify" vertical="top" wrapText="1"/>
    </xf>
    <xf numFmtId="0" fontId="16" fillId="0" borderId="0" xfId="0" applyFont="1" applyAlignment="1">
      <alignment horizontal="center" wrapText="1"/>
    </xf>
    <xf numFmtId="2" fontId="16" fillId="0" borderId="0" xfId="0" applyNumberFormat="1" applyFont="1" applyAlignment="1">
      <alignment horizontal="center" wrapText="1"/>
    </xf>
    <xf numFmtId="4" fontId="16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2" fontId="11" fillId="0" borderId="0" xfId="0" applyNumberFormat="1" applyFont="1" applyAlignment="1">
      <alignment horizontal="center"/>
    </xf>
    <xf numFmtId="4" fontId="11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center" vertical="top" wrapText="1"/>
    </xf>
    <xf numFmtId="0" fontId="3" fillId="0" borderId="0" xfId="2" applyAlignment="1">
      <alignment wrapText="1"/>
    </xf>
    <xf numFmtId="2" fontId="3" fillId="0" borderId="0" xfId="2" applyNumberFormat="1" applyAlignment="1">
      <alignment wrapText="1"/>
    </xf>
    <xf numFmtId="4" fontId="3" fillId="0" borderId="0" xfId="2" applyNumberFormat="1" applyAlignment="1">
      <alignment wrapText="1"/>
    </xf>
    <xf numFmtId="4" fontId="14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4" fontId="10" fillId="0" borderId="0" xfId="0" applyNumberFormat="1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</cellXfs>
  <cellStyles count="9">
    <cellStyle name="Comma 3" xfId="5" xr:uid="{504AAEB9-A1C8-43E1-A51B-FD1779045568}"/>
    <cellStyle name="Normal 2" xfId="7" xr:uid="{57488493-9682-486D-9279-825375AF74D8}"/>
    <cellStyle name="Normal 27 2" xfId="8" xr:uid="{FB2F8494-4CC2-4681-94FE-D809A212E7BA}"/>
    <cellStyle name="Normal 3" xfId="2" xr:uid="{BCE54208-A2F3-4F00-9F81-CA6DCCEF84FE}"/>
    <cellStyle name="Normal 4" xfId="1" xr:uid="{A0E77F32-BE8E-4F33-8181-85CA9C9F602E}"/>
    <cellStyle name="Normal 6" xfId="4" xr:uid="{0AA45150-4ED3-4943-9B3A-4B24F0213992}"/>
    <cellStyle name="Normalno" xfId="0" builtinId="0"/>
    <cellStyle name="Normalno 2" xfId="3" xr:uid="{51CA5691-FDAD-490D-8D5A-63FA152A74FA}"/>
    <cellStyle name="Obično 3" xfId="6" xr:uid="{2CA5E042-8F91-4AB0-96D4-12E75E3C8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9"/>
  <sheetViews>
    <sheetView tabSelected="1" workbookViewId="0"/>
  </sheetViews>
  <sheetFormatPr defaultColWidth="8.85546875" defaultRowHeight="14.25"/>
  <cols>
    <col min="1" max="1" width="8.140625" style="26" customWidth="1"/>
    <col min="2" max="2" width="46.28515625" style="40" customWidth="1"/>
    <col min="3" max="3" width="8.42578125" style="78" customWidth="1"/>
    <col min="4" max="4" width="8.140625" style="79" customWidth="1"/>
    <col min="5" max="5" width="9.140625" style="41" bestFit="1" customWidth="1"/>
    <col min="6" max="6" width="15.28515625" style="41" customWidth="1"/>
    <col min="7" max="16384" width="8.85546875" style="10"/>
  </cols>
  <sheetData>
    <row r="1" spans="1:6" ht="39" thickBot="1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9" t="s">
        <v>5</v>
      </c>
    </row>
    <row r="2" spans="1:6" ht="15.75" thickTop="1" thickBot="1">
      <c r="A2" s="11">
        <v>1</v>
      </c>
      <c r="B2" s="12">
        <v>2</v>
      </c>
      <c r="C2" s="13">
        <v>3</v>
      </c>
      <c r="D2" s="13">
        <v>4</v>
      </c>
      <c r="E2" s="14">
        <v>5</v>
      </c>
      <c r="F2" s="14">
        <v>6</v>
      </c>
    </row>
    <row r="3" spans="1:6" ht="31.5">
      <c r="A3" s="15"/>
      <c r="B3" s="16" t="s">
        <v>71</v>
      </c>
      <c r="C3" s="17"/>
      <c r="D3" s="18"/>
      <c r="E3" s="19"/>
      <c r="F3" s="19"/>
    </row>
    <row r="4" spans="1:6">
      <c r="A4" s="20"/>
      <c r="B4" s="21"/>
      <c r="C4" s="22"/>
      <c r="D4" s="23"/>
      <c r="E4" s="24"/>
      <c r="F4" s="24"/>
    </row>
    <row r="5" spans="1:6">
      <c r="A5" s="20"/>
      <c r="B5" s="25" t="s">
        <v>7</v>
      </c>
      <c r="C5" s="22"/>
      <c r="D5" s="23"/>
      <c r="E5" s="24"/>
      <c r="F5" s="24"/>
    </row>
    <row r="6" spans="1:6" ht="28.35" customHeight="1">
      <c r="B6" s="87" t="s">
        <v>8</v>
      </c>
      <c r="C6" s="87"/>
      <c r="D6" s="87"/>
      <c r="E6" s="87"/>
      <c r="F6" s="87"/>
    </row>
    <row r="7" spans="1:6">
      <c r="B7" s="88" t="s">
        <v>9</v>
      </c>
      <c r="C7" s="88"/>
      <c r="D7" s="88"/>
      <c r="E7" s="88"/>
      <c r="F7" s="88"/>
    </row>
    <row r="9" spans="1:6" ht="15.75">
      <c r="A9" s="28" t="s">
        <v>6</v>
      </c>
      <c r="B9" s="29" t="s">
        <v>30</v>
      </c>
      <c r="C9" s="17"/>
      <c r="D9" s="18"/>
      <c r="E9" s="30"/>
      <c r="F9" s="31"/>
    </row>
    <row r="10" spans="1:6">
      <c r="A10" s="20"/>
      <c r="B10" s="21"/>
      <c r="C10" s="22"/>
      <c r="D10" s="23"/>
      <c r="E10" s="32"/>
      <c r="F10" s="32"/>
    </row>
    <row r="11" spans="1:6">
      <c r="A11" s="33" t="s">
        <v>10</v>
      </c>
      <c r="B11" s="34" t="s">
        <v>31</v>
      </c>
      <c r="C11" s="35"/>
      <c r="D11" s="36"/>
      <c r="E11" s="37"/>
      <c r="F11" s="38"/>
    </row>
    <row r="12" spans="1:6">
      <c r="A12" s="39"/>
      <c r="C12" s="22"/>
      <c r="D12" s="23"/>
      <c r="F12" s="42"/>
    </row>
    <row r="13" spans="1:6">
      <c r="A13" s="43" t="s">
        <v>75</v>
      </c>
      <c r="B13" s="21" t="s">
        <v>100</v>
      </c>
      <c r="C13" s="39"/>
      <c r="D13" s="44"/>
      <c r="E13" s="24"/>
      <c r="F13" s="24"/>
    </row>
    <row r="14" spans="1:6" ht="25.5">
      <c r="A14" s="39"/>
      <c r="B14" s="40" t="s">
        <v>33</v>
      </c>
      <c r="C14" s="22" t="s">
        <v>12</v>
      </c>
      <c r="D14" s="23">
        <v>1</v>
      </c>
      <c r="F14" s="42">
        <f>D14*E14</f>
        <v>0</v>
      </c>
    </row>
    <row r="15" spans="1:6">
      <c r="A15" s="39"/>
      <c r="C15" s="22"/>
      <c r="D15" s="23"/>
      <c r="F15" s="42"/>
    </row>
    <row r="16" spans="1:6" ht="25.5">
      <c r="A16" s="43" t="s">
        <v>76</v>
      </c>
      <c r="B16" s="21" t="s">
        <v>74</v>
      </c>
      <c r="C16" s="39"/>
      <c r="D16" s="44"/>
      <c r="E16" s="24"/>
      <c r="F16" s="24"/>
    </row>
    <row r="17" spans="1:6" ht="63.75">
      <c r="A17" s="39"/>
      <c r="B17" s="40" t="s">
        <v>36</v>
      </c>
      <c r="C17" s="22" t="s">
        <v>12</v>
      </c>
      <c r="D17" s="23">
        <v>1</v>
      </c>
      <c r="F17" s="42">
        <f>D17*E17</f>
        <v>0</v>
      </c>
    </row>
    <row r="18" spans="1:6">
      <c r="A18" s="39"/>
      <c r="C18" s="22"/>
      <c r="D18" s="23"/>
      <c r="F18" s="42"/>
    </row>
    <row r="19" spans="1:6">
      <c r="A19" s="43" t="s">
        <v>77</v>
      </c>
      <c r="B19" s="21" t="s">
        <v>47</v>
      </c>
      <c r="C19" s="45"/>
      <c r="D19" s="46"/>
      <c r="E19" s="47"/>
      <c r="F19" s="42"/>
    </row>
    <row r="20" spans="1:6">
      <c r="A20" s="39"/>
      <c r="B20" s="48" t="s">
        <v>48</v>
      </c>
      <c r="C20" s="45" t="s">
        <v>16</v>
      </c>
      <c r="D20" s="46">
        <v>1</v>
      </c>
      <c r="F20" s="41">
        <f>D20*E20</f>
        <v>0</v>
      </c>
    </row>
    <row r="21" spans="1:6">
      <c r="B21" s="27"/>
      <c r="C21" s="27"/>
      <c r="D21" s="49"/>
      <c r="E21" s="27"/>
      <c r="F21" s="27"/>
    </row>
    <row r="22" spans="1:6">
      <c r="A22" s="33" t="s">
        <v>10</v>
      </c>
      <c r="B22" s="34" t="s">
        <v>32</v>
      </c>
      <c r="C22" s="35"/>
      <c r="D22" s="36"/>
      <c r="E22" s="37"/>
      <c r="F22" s="50">
        <f>SUM(F12:F21)</f>
        <v>0</v>
      </c>
    </row>
    <row r="23" spans="1:6">
      <c r="A23" s="39"/>
      <c r="C23" s="22"/>
      <c r="D23" s="23"/>
      <c r="E23" s="51"/>
      <c r="F23" s="51"/>
    </row>
    <row r="24" spans="1:6">
      <c r="A24" s="52" t="s">
        <v>15</v>
      </c>
      <c r="B24" s="53" t="s">
        <v>87</v>
      </c>
      <c r="C24" s="54"/>
      <c r="D24" s="55"/>
      <c r="E24" s="56"/>
      <c r="F24" s="57"/>
    </row>
    <row r="25" spans="1:6">
      <c r="A25" s="58"/>
      <c r="B25" s="2"/>
      <c r="C25" s="59"/>
      <c r="D25" s="60"/>
      <c r="E25" s="51"/>
      <c r="F25" s="51"/>
    </row>
    <row r="26" spans="1:6" ht="51">
      <c r="A26" s="61" t="s">
        <v>78</v>
      </c>
      <c r="B26" s="62" t="s">
        <v>105</v>
      </c>
      <c r="C26" s="63"/>
      <c r="D26" s="64"/>
      <c r="E26" s="65"/>
      <c r="F26" s="65"/>
    </row>
    <row r="27" spans="1:6" ht="89.25">
      <c r="A27" s="66"/>
      <c r="B27" s="62" t="s">
        <v>19</v>
      </c>
      <c r="C27" s="67"/>
      <c r="D27" s="68"/>
      <c r="E27" s="69"/>
      <c r="F27" s="69"/>
    </row>
    <row r="28" spans="1:6" ht="102">
      <c r="A28" s="66"/>
      <c r="B28" s="62" t="s">
        <v>106</v>
      </c>
      <c r="C28" s="67"/>
      <c r="D28" s="68"/>
      <c r="E28" s="69"/>
      <c r="F28" s="69"/>
    </row>
    <row r="29" spans="1:6">
      <c r="A29" s="66"/>
      <c r="B29" s="4" t="s">
        <v>20</v>
      </c>
      <c r="C29" s="67"/>
      <c r="D29" s="68"/>
      <c r="E29" s="69"/>
      <c r="F29" s="69"/>
    </row>
    <row r="30" spans="1:6">
      <c r="A30" s="66"/>
      <c r="B30" s="4" t="s">
        <v>107</v>
      </c>
      <c r="C30" s="67"/>
      <c r="D30" s="68"/>
      <c r="E30" s="69"/>
      <c r="F30" s="69"/>
    </row>
    <row r="31" spans="1:6">
      <c r="A31" s="66"/>
      <c r="B31" s="4" t="s">
        <v>108</v>
      </c>
      <c r="C31" s="67"/>
      <c r="D31" s="68"/>
      <c r="E31" s="69"/>
      <c r="F31" s="69"/>
    </row>
    <row r="32" spans="1:6">
      <c r="A32" s="66"/>
      <c r="B32" s="4" t="s">
        <v>109</v>
      </c>
      <c r="C32" s="67"/>
      <c r="D32" s="68"/>
      <c r="E32" s="69"/>
      <c r="F32" s="69"/>
    </row>
    <row r="33" spans="1:6">
      <c r="A33" s="66"/>
      <c r="B33" s="4" t="s">
        <v>110</v>
      </c>
      <c r="C33" s="67"/>
      <c r="D33" s="68"/>
      <c r="E33" s="69"/>
      <c r="F33" s="69"/>
    </row>
    <row r="34" spans="1:6">
      <c r="A34" s="66"/>
      <c r="B34" s="4" t="s">
        <v>111</v>
      </c>
      <c r="C34" s="67"/>
      <c r="D34" s="68"/>
      <c r="E34" s="69"/>
      <c r="F34" s="69"/>
    </row>
    <row r="35" spans="1:6">
      <c r="A35" s="66"/>
      <c r="B35" s="4" t="s">
        <v>112</v>
      </c>
      <c r="C35" s="67"/>
      <c r="D35" s="68"/>
      <c r="E35" s="69"/>
      <c r="F35" s="69"/>
    </row>
    <row r="36" spans="1:6">
      <c r="A36" s="66"/>
      <c r="B36" s="4" t="s">
        <v>113</v>
      </c>
      <c r="C36" s="67"/>
      <c r="D36" s="68"/>
      <c r="E36" s="69"/>
      <c r="F36" s="69"/>
    </row>
    <row r="37" spans="1:6">
      <c r="A37" s="66"/>
      <c r="B37" s="4" t="s">
        <v>114</v>
      </c>
      <c r="C37" s="67"/>
      <c r="D37" s="68"/>
      <c r="E37" s="69"/>
      <c r="F37" s="69"/>
    </row>
    <row r="38" spans="1:6">
      <c r="A38" s="66"/>
      <c r="B38" s="4" t="s">
        <v>115</v>
      </c>
      <c r="C38" s="67"/>
      <c r="D38" s="68"/>
      <c r="E38" s="69"/>
      <c r="F38" s="69"/>
    </row>
    <row r="39" spans="1:6" ht="25.5">
      <c r="A39" s="66"/>
      <c r="B39" s="4" t="s">
        <v>116</v>
      </c>
      <c r="C39" s="67"/>
      <c r="D39" s="68"/>
      <c r="E39" s="69"/>
      <c r="F39" s="69"/>
    </row>
    <row r="40" spans="1:6">
      <c r="A40" s="66"/>
      <c r="B40" s="4" t="s">
        <v>117</v>
      </c>
      <c r="C40" s="67"/>
      <c r="D40" s="68"/>
      <c r="E40" s="69"/>
      <c r="F40" s="69"/>
    </row>
    <row r="41" spans="1:6">
      <c r="A41" s="70"/>
      <c r="B41" s="2"/>
      <c r="C41" s="71" t="s">
        <v>16</v>
      </c>
      <c r="D41" s="72">
        <v>1</v>
      </c>
      <c r="E41" s="42"/>
      <c r="F41" s="42">
        <f>D41*E41</f>
        <v>0</v>
      </c>
    </row>
    <row r="42" spans="1:6">
      <c r="A42" s="70"/>
      <c r="B42" s="2"/>
      <c r="C42" s="71"/>
      <c r="D42" s="72"/>
      <c r="E42" s="42"/>
      <c r="F42" s="42"/>
    </row>
    <row r="43" spans="1:6" ht="38.25">
      <c r="A43" s="61" t="s">
        <v>79</v>
      </c>
      <c r="B43" s="2" t="s">
        <v>37</v>
      </c>
      <c r="C43" s="71"/>
      <c r="D43" s="72"/>
      <c r="E43" s="42"/>
      <c r="F43" s="42"/>
    </row>
    <row r="44" spans="1:6">
      <c r="A44" s="70"/>
      <c r="B44" s="2"/>
      <c r="C44" s="71" t="s">
        <v>12</v>
      </c>
      <c r="D44" s="72">
        <v>1</v>
      </c>
      <c r="E44" s="42"/>
      <c r="F44" s="42">
        <f>D44*E44</f>
        <v>0</v>
      </c>
    </row>
    <row r="45" spans="1:6">
      <c r="A45" s="70"/>
      <c r="B45" s="2"/>
      <c r="C45" s="71"/>
      <c r="D45" s="72"/>
      <c r="E45" s="42"/>
      <c r="F45" s="42"/>
    </row>
    <row r="46" spans="1:6" ht="25.5">
      <c r="A46" s="61" t="s">
        <v>80</v>
      </c>
      <c r="B46" s="2" t="s">
        <v>41</v>
      </c>
      <c r="C46" s="71"/>
      <c r="D46" s="72"/>
      <c r="E46" s="42"/>
      <c r="F46" s="42"/>
    </row>
    <row r="47" spans="1:6">
      <c r="A47" s="70"/>
      <c r="B47" s="2" t="s">
        <v>42</v>
      </c>
      <c r="C47" s="71" t="s">
        <v>11</v>
      </c>
      <c r="D47" s="72">
        <v>4.5</v>
      </c>
      <c r="E47" s="42"/>
      <c r="F47" s="42">
        <f>D47*E47</f>
        <v>0</v>
      </c>
    </row>
    <row r="48" spans="1:6">
      <c r="A48" s="70"/>
      <c r="B48" s="2" t="s">
        <v>43</v>
      </c>
      <c r="C48" s="71" t="s">
        <v>11</v>
      </c>
      <c r="D48" s="72">
        <v>4.5</v>
      </c>
      <c r="E48" s="42"/>
      <c r="F48" s="42">
        <f>D48*E48</f>
        <v>0</v>
      </c>
    </row>
    <row r="49" spans="1:6" ht="13.7" customHeight="1">
      <c r="A49" s="70"/>
      <c r="B49" s="2"/>
      <c r="C49" s="71"/>
      <c r="D49" s="72"/>
      <c r="E49" s="42"/>
      <c r="F49" s="42"/>
    </row>
    <row r="50" spans="1:6" ht="114.75">
      <c r="A50" s="61" t="s">
        <v>81</v>
      </c>
      <c r="B50" s="2" t="s">
        <v>21</v>
      </c>
      <c r="C50" s="71"/>
      <c r="D50" s="72"/>
      <c r="E50" s="42"/>
      <c r="F50" s="42"/>
    </row>
    <row r="51" spans="1:6">
      <c r="A51" s="70"/>
      <c r="B51" s="2"/>
      <c r="C51" s="71" t="s">
        <v>12</v>
      </c>
      <c r="D51" s="72">
        <v>1</v>
      </c>
      <c r="E51" s="42"/>
      <c r="F51" s="42">
        <f>D51*E51</f>
        <v>0</v>
      </c>
    </row>
    <row r="52" spans="1:6">
      <c r="A52" s="70"/>
      <c r="B52" s="2"/>
      <c r="C52" s="71"/>
      <c r="D52" s="72"/>
      <c r="E52" s="42"/>
      <c r="F52" s="42"/>
    </row>
    <row r="53" spans="1:6">
      <c r="A53" s="61" t="s">
        <v>82</v>
      </c>
      <c r="B53" s="48" t="s">
        <v>39</v>
      </c>
      <c r="C53" s="22"/>
      <c r="D53" s="23"/>
      <c r="E53" s="42"/>
      <c r="F53" s="73"/>
    </row>
    <row r="54" spans="1:6">
      <c r="A54" s="61"/>
      <c r="B54" s="48" t="s">
        <v>22</v>
      </c>
      <c r="C54" s="22" t="s">
        <v>13</v>
      </c>
      <c r="D54" s="23">
        <v>1</v>
      </c>
      <c r="E54" s="42"/>
      <c r="F54" s="42">
        <f t="shared" ref="F54" si="0">D54*E54</f>
        <v>0</v>
      </c>
    </row>
    <row r="55" spans="1:6">
      <c r="A55" s="61"/>
      <c r="B55" s="48"/>
      <c r="C55" s="45"/>
      <c r="D55" s="46"/>
      <c r="E55" s="42"/>
      <c r="F55" s="65"/>
    </row>
    <row r="56" spans="1:6" ht="25.5">
      <c r="A56" s="61" t="s">
        <v>83</v>
      </c>
      <c r="B56" s="48" t="s">
        <v>40</v>
      </c>
      <c r="C56" s="22"/>
      <c r="D56" s="23"/>
      <c r="E56" s="42"/>
      <c r="F56" s="73"/>
    </row>
    <row r="57" spans="1:6">
      <c r="A57" s="39"/>
      <c r="B57" s="48" t="s">
        <v>22</v>
      </c>
      <c r="C57" s="22" t="s">
        <v>13</v>
      </c>
      <c r="D57" s="23">
        <v>1</v>
      </c>
      <c r="E57" s="42"/>
      <c r="F57" s="42">
        <f t="shared" ref="F57" si="1">D57*E57</f>
        <v>0</v>
      </c>
    </row>
    <row r="58" spans="1:6">
      <c r="A58" s="70"/>
      <c r="B58" s="2"/>
      <c r="C58" s="71"/>
      <c r="D58" s="72"/>
      <c r="E58" s="42"/>
      <c r="F58" s="42"/>
    </row>
    <row r="59" spans="1:6" ht="38.25">
      <c r="A59" s="61" t="s">
        <v>84</v>
      </c>
      <c r="B59" s="48" t="s">
        <v>34</v>
      </c>
      <c r="C59" s="74"/>
      <c r="D59" s="75"/>
      <c r="E59" s="76"/>
      <c r="F59" s="76"/>
    </row>
    <row r="60" spans="1:6" ht="76.5">
      <c r="A60" s="70"/>
      <c r="B60" s="48" t="s">
        <v>35</v>
      </c>
      <c r="C60" s="45" t="s">
        <v>16</v>
      </c>
      <c r="D60" s="46">
        <v>1</v>
      </c>
      <c r="E60" s="42"/>
      <c r="F60" s="42">
        <f>D60*E60</f>
        <v>0</v>
      </c>
    </row>
    <row r="61" spans="1:6" ht="76.5">
      <c r="A61" s="70"/>
      <c r="B61" s="48" t="s">
        <v>38</v>
      </c>
      <c r="C61" s="45" t="s">
        <v>16</v>
      </c>
      <c r="D61" s="46">
        <v>1</v>
      </c>
      <c r="E61" s="42"/>
      <c r="F61" s="42">
        <f>D61*E61</f>
        <v>0</v>
      </c>
    </row>
    <row r="62" spans="1:6">
      <c r="A62" s="70"/>
      <c r="B62" s="2"/>
      <c r="C62" s="71"/>
      <c r="D62" s="72"/>
      <c r="E62" s="42"/>
      <c r="F62" s="42"/>
    </row>
    <row r="63" spans="1:6">
      <c r="A63" s="61" t="s">
        <v>85</v>
      </c>
      <c r="B63" s="1" t="s">
        <v>101</v>
      </c>
      <c r="C63" s="71"/>
      <c r="D63" s="72"/>
      <c r="E63" s="42"/>
      <c r="F63" s="42"/>
    </row>
    <row r="64" spans="1:6" ht="306">
      <c r="A64" s="70"/>
      <c r="B64" s="40" t="s">
        <v>120</v>
      </c>
      <c r="C64" s="22"/>
      <c r="D64" s="23"/>
      <c r="E64" s="42"/>
      <c r="F64" s="42"/>
    </row>
    <row r="65" spans="1:6" ht="216.75">
      <c r="A65" s="70"/>
      <c r="B65" s="40" t="s">
        <v>23</v>
      </c>
      <c r="C65" s="22"/>
      <c r="D65" s="23"/>
      <c r="E65" s="77"/>
      <c r="F65" s="77"/>
    </row>
    <row r="66" spans="1:6">
      <c r="A66" s="70"/>
      <c r="B66" s="40" t="s">
        <v>88</v>
      </c>
      <c r="C66" s="22"/>
      <c r="D66" s="23"/>
      <c r="E66" s="77"/>
      <c r="F66" s="77"/>
    </row>
    <row r="67" spans="1:6">
      <c r="A67" s="70"/>
      <c r="B67" s="40" t="s">
        <v>121</v>
      </c>
      <c r="C67" s="22"/>
      <c r="D67" s="23"/>
      <c r="E67" s="77"/>
      <c r="F67" s="77"/>
    </row>
    <row r="68" spans="1:6">
      <c r="A68" s="70"/>
      <c r="B68" s="40" t="s">
        <v>122</v>
      </c>
      <c r="C68" s="22"/>
      <c r="D68" s="23"/>
      <c r="E68" s="77"/>
      <c r="F68" s="77"/>
    </row>
    <row r="69" spans="1:6">
      <c r="A69" s="70"/>
      <c r="B69" s="40" t="s">
        <v>24</v>
      </c>
      <c r="C69" s="22"/>
      <c r="D69" s="23"/>
      <c r="E69" s="77"/>
      <c r="F69" s="77"/>
    </row>
    <row r="70" spans="1:6">
      <c r="A70" s="70"/>
      <c r="B70" s="40" t="s">
        <v>25</v>
      </c>
      <c r="C70" s="22"/>
      <c r="D70" s="23"/>
      <c r="E70" s="77"/>
      <c r="F70" s="77"/>
    </row>
    <row r="71" spans="1:6">
      <c r="A71" s="70"/>
      <c r="B71" s="40" t="s">
        <v>26</v>
      </c>
    </row>
    <row r="72" spans="1:6">
      <c r="A72" s="70"/>
      <c r="B72" s="4" t="s">
        <v>117</v>
      </c>
      <c r="C72" s="22" t="s">
        <v>13</v>
      </c>
      <c r="D72" s="23">
        <v>1</v>
      </c>
      <c r="E72" s="80"/>
      <c r="F72" s="42">
        <f>D72*E72</f>
        <v>0</v>
      </c>
    </row>
    <row r="73" spans="1:6">
      <c r="A73" s="70"/>
      <c r="B73" s="1"/>
      <c r="C73" s="71"/>
      <c r="D73" s="72"/>
      <c r="E73" s="42"/>
      <c r="F73" s="42"/>
    </row>
    <row r="74" spans="1:6" ht="25.5">
      <c r="A74" s="61" t="s">
        <v>86</v>
      </c>
      <c r="B74" s="40" t="s">
        <v>44</v>
      </c>
      <c r="C74" s="71"/>
      <c r="D74" s="72"/>
      <c r="E74" s="42"/>
      <c r="F74" s="42"/>
    </row>
    <row r="75" spans="1:6">
      <c r="A75" s="70"/>
      <c r="B75" s="40" t="s">
        <v>58</v>
      </c>
      <c r="C75" s="22" t="s">
        <v>11</v>
      </c>
      <c r="D75" s="23">
        <v>3</v>
      </c>
      <c r="E75" s="80"/>
      <c r="F75" s="42">
        <f t="shared" ref="F75:F76" si="2">D75*E75</f>
        <v>0</v>
      </c>
    </row>
    <row r="76" spans="1:6">
      <c r="A76" s="70"/>
      <c r="B76" s="40" t="s">
        <v>59</v>
      </c>
      <c r="C76" s="22" t="s">
        <v>11</v>
      </c>
      <c r="D76" s="23">
        <v>3</v>
      </c>
      <c r="E76" s="80"/>
      <c r="F76" s="42">
        <f t="shared" si="2"/>
        <v>0</v>
      </c>
    </row>
    <row r="77" spans="1:6">
      <c r="A77" s="70"/>
      <c r="B77" s="40" t="s">
        <v>45</v>
      </c>
      <c r="C77" s="22" t="s">
        <v>13</v>
      </c>
      <c r="D77" s="23">
        <v>2</v>
      </c>
      <c r="E77" s="80"/>
      <c r="F77" s="42">
        <f t="shared" ref="F77:F78" si="3">D77*E77</f>
        <v>0</v>
      </c>
    </row>
    <row r="78" spans="1:6">
      <c r="A78" s="70"/>
      <c r="B78" s="40" t="s">
        <v>57</v>
      </c>
      <c r="C78" s="22" t="s">
        <v>13</v>
      </c>
      <c r="D78" s="23">
        <v>1</v>
      </c>
      <c r="E78" s="80"/>
      <c r="F78" s="42">
        <f t="shared" si="3"/>
        <v>0</v>
      </c>
    </row>
    <row r="79" spans="1:6">
      <c r="A79" s="70"/>
      <c r="B79" s="40" t="s">
        <v>46</v>
      </c>
      <c r="C79" s="71" t="s">
        <v>13</v>
      </c>
      <c r="D79" s="72">
        <v>2</v>
      </c>
      <c r="E79" s="80"/>
      <c r="F79" s="42">
        <f t="shared" ref="F79" si="4">D79*E79</f>
        <v>0</v>
      </c>
    </row>
    <row r="80" spans="1:6">
      <c r="A80" s="70"/>
      <c r="B80" s="1"/>
      <c r="C80" s="71"/>
      <c r="D80" s="72"/>
      <c r="E80" s="42"/>
      <c r="F80" s="42"/>
    </row>
    <row r="81" spans="1:6" ht="25.5">
      <c r="A81" s="33" t="s">
        <v>15</v>
      </c>
      <c r="B81" s="53" t="s">
        <v>49</v>
      </c>
      <c r="C81" s="35"/>
      <c r="D81" s="36"/>
      <c r="E81" s="37"/>
      <c r="F81" s="50">
        <f>SUM(F26:F80)</f>
        <v>0</v>
      </c>
    </row>
    <row r="82" spans="1:6">
      <c r="A82" s="70"/>
      <c r="B82" s="1"/>
      <c r="C82" s="71"/>
      <c r="D82" s="72"/>
      <c r="E82" s="42"/>
      <c r="F82" s="42"/>
    </row>
    <row r="83" spans="1:6">
      <c r="A83" s="52" t="s">
        <v>17</v>
      </c>
      <c r="B83" s="53" t="s">
        <v>89</v>
      </c>
      <c r="C83" s="54"/>
      <c r="D83" s="55"/>
      <c r="E83" s="56"/>
      <c r="F83" s="57"/>
    </row>
    <row r="84" spans="1:6">
      <c r="A84" s="70"/>
      <c r="B84" s="1"/>
      <c r="C84" s="71"/>
      <c r="D84" s="72"/>
      <c r="E84" s="42"/>
      <c r="F84" s="42"/>
    </row>
    <row r="85" spans="1:6" ht="25.5">
      <c r="A85" s="61" t="s">
        <v>95</v>
      </c>
      <c r="B85" s="21" t="s">
        <v>50</v>
      </c>
    </row>
    <row r="86" spans="1:6" ht="25.5">
      <c r="A86" s="70"/>
      <c r="B86" s="2" t="s">
        <v>51</v>
      </c>
      <c r="C86" s="22" t="s">
        <v>13</v>
      </c>
      <c r="D86" s="23">
        <v>40</v>
      </c>
      <c r="E86" s="42"/>
      <c r="F86" s="42">
        <f t="shared" ref="F86" si="5">D86*E86</f>
        <v>0</v>
      </c>
    </row>
    <row r="87" spans="1:6">
      <c r="A87" s="70"/>
      <c r="B87" s="1"/>
      <c r="C87" s="71"/>
      <c r="D87" s="72"/>
      <c r="E87" s="42"/>
      <c r="F87" s="42"/>
    </row>
    <row r="88" spans="1:6">
      <c r="A88" s="61" t="s">
        <v>96</v>
      </c>
      <c r="B88" s="21" t="s">
        <v>52</v>
      </c>
    </row>
    <row r="89" spans="1:6" ht="38.25">
      <c r="A89" s="70"/>
      <c r="B89" s="2" t="s">
        <v>118</v>
      </c>
      <c r="C89" s="22" t="s">
        <v>13</v>
      </c>
      <c r="D89" s="23">
        <v>40</v>
      </c>
      <c r="E89" s="42"/>
      <c r="F89" s="42">
        <f t="shared" ref="F89" si="6">D89*E89</f>
        <v>0</v>
      </c>
    </row>
    <row r="90" spans="1:6" ht="25.5">
      <c r="A90" s="70"/>
      <c r="B90" s="2" t="s">
        <v>119</v>
      </c>
      <c r="C90" s="22" t="s">
        <v>13</v>
      </c>
      <c r="D90" s="23">
        <v>40</v>
      </c>
      <c r="E90" s="42"/>
      <c r="F90" s="42">
        <f t="shared" ref="F90" si="7">D90*E90</f>
        <v>0</v>
      </c>
    </row>
    <row r="91" spans="1:6">
      <c r="A91" s="70"/>
      <c r="B91" s="2"/>
      <c r="C91" s="71"/>
      <c r="D91" s="72"/>
      <c r="E91" s="42"/>
      <c r="F91" s="42"/>
    </row>
    <row r="92" spans="1:6">
      <c r="A92" s="61" t="s">
        <v>97</v>
      </c>
      <c r="B92" s="21" t="s">
        <v>53</v>
      </c>
    </row>
    <row r="93" spans="1:6" ht="63.75">
      <c r="A93" s="70"/>
      <c r="B93" s="2" t="s">
        <v>54</v>
      </c>
      <c r="C93" s="22" t="s">
        <v>55</v>
      </c>
      <c r="D93" s="23">
        <v>1</v>
      </c>
      <c r="E93" s="42"/>
      <c r="F93" s="42">
        <f t="shared" ref="F93" si="8">D93*E93</f>
        <v>0</v>
      </c>
    </row>
    <row r="94" spans="1:6">
      <c r="A94" s="70"/>
      <c r="B94" s="2"/>
      <c r="C94" s="22"/>
      <c r="D94" s="23"/>
      <c r="E94" s="42"/>
      <c r="F94" s="42"/>
    </row>
    <row r="95" spans="1:6">
      <c r="A95" s="70" t="s">
        <v>98</v>
      </c>
      <c r="B95" s="1" t="s">
        <v>69</v>
      </c>
      <c r="C95" s="22"/>
      <c r="D95" s="23"/>
      <c r="E95" s="42"/>
      <c r="F95" s="42"/>
    </row>
    <row r="96" spans="1:6" ht="38.25">
      <c r="A96" s="70"/>
      <c r="B96" s="2" t="s">
        <v>70</v>
      </c>
      <c r="C96" s="22"/>
      <c r="D96" s="23"/>
      <c r="E96" s="42"/>
      <c r="F96" s="42"/>
    </row>
    <row r="97" spans="1:6">
      <c r="A97" s="70"/>
      <c r="B97" s="2"/>
      <c r="C97" s="22" t="s">
        <v>55</v>
      </c>
      <c r="D97" s="23">
        <v>1</v>
      </c>
      <c r="E97" s="42"/>
      <c r="F97" s="42">
        <f t="shared" ref="F97" si="9">D97*E97</f>
        <v>0</v>
      </c>
    </row>
    <row r="98" spans="1:6">
      <c r="A98" s="70"/>
      <c r="B98" s="1"/>
      <c r="C98" s="71"/>
      <c r="D98" s="72"/>
      <c r="E98" s="42"/>
      <c r="F98" s="42"/>
    </row>
    <row r="99" spans="1:6">
      <c r="A99" s="52" t="s">
        <v>17</v>
      </c>
      <c r="B99" s="53" t="s">
        <v>99</v>
      </c>
      <c r="C99" s="54"/>
      <c r="D99" s="55"/>
      <c r="E99" s="56"/>
      <c r="F99" s="50">
        <f>SUM(F85:F98)</f>
        <v>0</v>
      </c>
    </row>
    <row r="100" spans="1:6">
      <c r="A100" s="61"/>
      <c r="B100" s="81"/>
      <c r="C100" s="63"/>
      <c r="D100" s="64"/>
      <c r="E100" s="65"/>
      <c r="F100" s="65"/>
    </row>
    <row r="101" spans="1:6">
      <c r="A101" s="52" t="s">
        <v>91</v>
      </c>
      <c r="B101" s="53" t="s">
        <v>56</v>
      </c>
      <c r="C101" s="54"/>
      <c r="D101" s="55"/>
      <c r="E101" s="56"/>
      <c r="F101" s="57"/>
    </row>
    <row r="102" spans="1:6">
      <c r="A102" s="58"/>
      <c r="B102" s="2"/>
      <c r="C102" s="59"/>
      <c r="D102" s="60"/>
      <c r="E102" s="51"/>
      <c r="F102" s="51"/>
    </row>
    <row r="103" spans="1:6">
      <c r="A103" s="82" t="s">
        <v>18</v>
      </c>
      <c r="B103" s="83" t="s">
        <v>63</v>
      </c>
      <c r="C103" s="59"/>
      <c r="D103" s="72"/>
      <c r="E103" s="42"/>
      <c r="F103" s="42"/>
    </row>
    <row r="104" spans="1:6">
      <c r="A104" s="82"/>
      <c r="B104" s="3" t="s">
        <v>102</v>
      </c>
      <c r="C104" s="59" t="s">
        <v>11</v>
      </c>
      <c r="D104" s="23">
        <v>30</v>
      </c>
      <c r="E104" s="42"/>
      <c r="F104" s="42">
        <f t="shared" ref="F104" si="10">D104*E104</f>
        <v>0</v>
      </c>
    </row>
    <row r="105" spans="1:6">
      <c r="A105" s="82"/>
      <c r="B105" s="3" t="s">
        <v>66</v>
      </c>
      <c r="C105" s="59" t="s">
        <v>11</v>
      </c>
      <c r="D105" s="23">
        <v>20</v>
      </c>
      <c r="E105" s="42"/>
      <c r="F105" s="42">
        <f t="shared" ref="F105:F106" si="11">D105*E105</f>
        <v>0</v>
      </c>
    </row>
    <row r="106" spans="1:6">
      <c r="A106" s="82"/>
      <c r="B106" s="3" t="s">
        <v>64</v>
      </c>
      <c r="C106" s="59" t="s">
        <v>11</v>
      </c>
      <c r="D106" s="23">
        <v>60</v>
      </c>
      <c r="E106" s="42"/>
      <c r="F106" s="42">
        <f t="shared" si="11"/>
        <v>0</v>
      </c>
    </row>
    <row r="107" spans="1:6">
      <c r="A107" s="82"/>
      <c r="B107" s="3" t="s">
        <v>65</v>
      </c>
      <c r="C107" s="59" t="s">
        <v>11</v>
      </c>
      <c r="D107" s="23">
        <v>30</v>
      </c>
      <c r="E107" s="42"/>
      <c r="F107" s="42">
        <f t="shared" ref="F107" si="12">D107*E107</f>
        <v>0</v>
      </c>
    </row>
    <row r="108" spans="1:6">
      <c r="A108" s="82"/>
      <c r="B108" s="3"/>
      <c r="C108" s="84"/>
      <c r="D108" s="72"/>
      <c r="E108" s="42"/>
      <c r="F108" s="42"/>
    </row>
    <row r="109" spans="1:6">
      <c r="A109" s="61" t="s">
        <v>27</v>
      </c>
      <c r="B109" s="81" t="s">
        <v>62</v>
      </c>
      <c r="C109" s="63"/>
      <c r="D109" s="64"/>
      <c r="E109" s="65"/>
      <c r="F109" s="65"/>
    </row>
    <row r="110" spans="1:6" ht="51">
      <c r="A110" s="39"/>
      <c r="B110" s="85" t="s">
        <v>67</v>
      </c>
      <c r="C110" s="22"/>
      <c r="D110" s="23"/>
      <c r="E110" s="73"/>
      <c r="F110" s="73"/>
    </row>
    <row r="111" spans="1:6">
      <c r="A111" s="39"/>
      <c r="B111" s="2"/>
      <c r="C111" s="78" t="s">
        <v>55</v>
      </c>
      <c r="D111" s="23">
        <v>1</v>
      </c>
      <c r="E111" s="42"/>
      <c r="F111" s="42">
        <f t="shared" ref="F111" si="13">D111*E111</f>
        <v>0</v>
      </c>
    </row>
    <row r="112" spans="1:6">
      <c r="A112" s="39"/>
      <c r="B112" s="2"/>
      <c r="E112" s="32"/>
      <c r="F112" s="32"/>
    </row>
    <row r="113" spans="1:6" ht="25.5">
      <c r="A113" s="39" t="s">
        <v>28</v>
      </c>
      <c r="B113" s="1" t="s">
        <v>60</v>
      </c>
      <c r="E113" s="32"/>
      <c r="F113" s="32"/>
    </row>
    <row r="114" spans="1:6" ht="63.75">
      <c r="A114" s="39"/>
      <c r="B114" s="85" t="s">
        <v>61</v>
      </c>
      <c r="C114" s="22"/>
      <c r="D114" s="23"/>
      <c r="E114" s="80"/>
      <c r="F114" s="42"/>
    </row>
    <row r="115" spans="1:6" ht="127.5">
      <c r="A115" s="39"/>
      <c r="B115" s="85" t="s">
        <v>104</v>
      </c>
      <c r="C115" s="22"/>
      <c r="D115" s="23"/>
      <c r="E115" s="80"/>
      <c r="F115" s="42"/>
    </row>
    <row r="116" spans="1:6" ht="89.25">
      <c r="A116" s="39"/>
      <c r="B116" s="85" t="s">
        <v>103</v>
      </c>
      <c r="C116" s="22"/>
      <c r="D116" s="23"/>
      <c r="E116" s="80"/>
      <c r="F116" s="42"/>
    </row>
    <row r="117" spans="1:6">
      <c r="A117" s="39"/>
      <c r="B117" s="2"/>
      <c r="C117" s="78" t="s">
        <v>55</v>
      </c>
      <c r="D117" s="23">
        <v>1</v>
      </c>
      <c r="E117" s="42"/>
      <c r="F117" s="42">
        <f t="shared" ref="F117" si="14">D117*E117</f>
        <v>0</v>
      </c>
    </row>
    <row r="118" spans="1:6">
      <c r="A118" s="39"/>
      <c r="B118" s="2"/>
      <c r="D118" s="23"/>
      <c r="E118" s="42"/>
      <c r="F118" s="42"/>
    </row>
    <row r="119" spans="1:6" ht="25.5">
      <c r="A119" s="39" t="s">
        <v>94</v>
      </c>
      <c r="B119" s="1" t="s">
        <v>92</v>
      </c>
      <c r="D119" s="23"/>
      <c r="E119" s="42"/>
      <c r="F119" s="42"/>
    </row>
    <row r="120" spans="1:6" ht="89.25">
      <c r="A120" s="39"/>
      <c r="B120" s="2" t="s">
        <v>93</v>
      </c>
      <c r="D120" s="23"/>
      <c r="E120" s="42"/>
      <c r="F120" s="42"/>
    </row>
    <row r="121" spans="1:6">
      <c r="A121" s="39"/>
      <c r="B121" s="2"/>
      <c r="C121" s="78" t="s">
        <v>55</v>
      </c>
      <c r="D121" s="23">
        <v>2</v>
      </c>
      <c r="E121" s="42"/>
      <c r="F121" s="42">
        <f t="shared" ref="F121" si="15">D121*E121</f>
        <v>0</v>
      </c>
    </row>
    <row r="122" spans="1:6">
      <c r="A122" s="39"/>
      <c r="B122" s="2"/>
      <c r="E122" s="32"/>
      <c r="F122" s="32"/>
    </row>
    <row r="123" spans="1:6" ht="25.5">
      <c r="A123" s="52" t="s">
        <v>91</v>
      </c>
      <c r="B123" s="53" t="s">
        <v>68</v>
      </c>
      <c r="C123" s="54"/>
      <c r="D123" s="55"/>
      <c r="E123" s="56"/>
      <c r="F123" s="50">
        <f>SUM(F104:F122)</f>
        <v>0</v>
      </c>
    </row>
    <row r="124" spans="1:6">
      <c r="A124" s="39"/>
      <c r="B124" s="2"/>
      <c r="E124" s="32"/>
      <c r="F124" s="32"/>
    </row>
    <row r="125" spans="1:6">
      <c r="A125" s="52"/>
      <c r="B125" s="53" t="s">
        <v>29</v>
      </c>
      <c r="C125" s="54"/>
      <c r="D125" s="55"/>
      <c r="E125" s="56"/>
      <c r="F125" s="50"/>
    </row>
    <row r="126" spans="1:6">
      <c r="F126" s="86"/>
    </row>
    <row r="127" spans="1:6">
      <c r="A127" s="33" t="s">
        <v>90</v>
      </c>
      <c r="B127" s="53" t="s">
        <v>30</v>
      </c>
      <c r="F127" s="86"/>
    </row>
    <row r="128" spans="1:6">
      <c r="A128" s="20"/>
      <c r="B128" s="21"/>
      <c r="F128" s="86"/>
    </row>
    <row r="129" spans="1:6">
      <c r="A129" s="33" t="s">
        <v>10</v>
      </c>
      <c r="B129" s="53" t="s">
        <v>31</v>
      </c>
      <c r="F129" s="86">
        <f>F22</f>
        <v>0</v>
      </c>
    </row>
    <row r="130" spans="1:6">
      <c r="F130" s="86"/>
    </row>
    <row r="131" spans="1:6">
      <c r="A131" s="52" t="s">
        <v>15</v>
      </c>
      <c r="B131" s="53" t="s">
        <v>87</v>
      </c>
      <c r="F131" s="86">
        <f>F81</f>
        <v>0</v>
      </c>
    </row>
    <row r="132" spans="1:6">
      <c r="F132" s="86"/>
    </row>
    <row r="133" spans="1:6">
      <c r="A133" s="52" t="s">
        <v>17</v>
      </c>
      <c r="B133" s="53" t="s">
        <v>89</v>
      </c>
      <c r="F133" s="86">
        <f>F99</f>
        <v>0</v>
      </c>
    </row>
    <row r="134" spans="1:6">
      <c r="F134" s="86"/>
    </row>
    <row r="135" spans="1:6">
      <c r="A135" s="52" t="s">
        <v>91</v>
      </c>
      <c r="B135" s="53" t="s">
        <v>56</v>
      </c>
      <c r="F135" s="86">
        <f>F123</f>
        <v>0</v>
      </c>
    </row>
    <row r="136" spans="1:6">
      <c r="F136" s="86"/>
    </row>
    <row r="137" spans="1:6">
      <c r="A137" s="52"/>
      <c r="B137" s="53" t="s">
        <v>14</v>
      </c>
      <c r="C137" s="54"/>
      <c r="D137" s="55"/>
      <c r="E137" s="56"/>
      <c r="F137" s="50">
        <f>SUM(F126:F136)</f>
        <v>0</v>
      </c>
    </row>
    <row r="138" spans="1:6">
      <c r="B138" s="21" t="s">
        <v>72</v>
      </c>
      <c r="F138" s="86">
        <f>F137*25%</f>
        <v>0</v>
      </c>
    </row>
    <row r="139" spans="1:6">
      <c r="A139" s="52"/>
      <c r="B139" s="53" t="s">
        <v>73</v>
      </c>
      <c r="C139" s="54"/>
      <c r="D139" s="55"/>
      <c r="E139" s="56"/>
      <c r="F139" s="50">
        <f>F137+F138</f>
        <v>0</v>
      </c>
    </row>
  </sheetData>
  <mergeCells count="2">
    <mergeCell ref="B6:F6"/>
    <mergeCell ref="B7:F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e49c707cba9e9df70052135772738fa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aa01cda60ead43791af2ec787d70249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2E4BF731-8857-4FEA-A399-753192B2EFAD}"/>
</file>

<file path=customXml/itemProps2.xml><?xml version="1.0" encoding="utf-8"?>
<ds:datastoreItem xmlns:ds="http://schemas.openxmlformats.org/officeDocument/2006/customXml" ds:itemID="{FCD5CE58-DF77-423C-91E8-00F860ACB5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26922-9665-4A7B-B02C-6A7B5C97B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Viszmeg</dc:creator>
  <cp:lastModifiedBy>Zvonimir Lončarić</cp:lastModifiedBy>
  <cp:lastPrinted>2024-01-18T08:47:29Z</cp:lastPrinted>
  <dcterms:created xsi:type="dcterms:W3CDTF">2015-06-05T18:17:20Z</dcterms:created>
  <dcterms:modified xsi:type="dcterms:W3CDTF">2024-02-26T10:10:46Z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