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osuopeu.sharepoint.com/sites/UOfinancije/Shared Documents/Javna nabava/2024/Jednostavna nabava/Sanacija krovišta Opatijska/"/>
    </mc:Choice>
  </mc:AlternateContent>
  <xr:revisionPtr revIDLastSave="0" documentId="8_{59C365F0-EA14-45BA-9A67-C62A455D4798}" xr6:coauthVersionLast="47" xr6:coauthVersionMax="47" xr10:uidLastSave="{00000000-0000-0000-0000-000000000000}"/>
  <bookViews>
    <workbookView xWindow="-120" yWindow="-120" windowWidth="29040" windowHeight="15840" tabRatio="500" xr2:uid="{00000000-000D-0000-FFFF-FFFF00000000}"/>
  </bookViews>
  <sheets>
    <sheet name="rekapitulacija" sheetId="1" r:id="rId1"/>
    <sheet name="00 - opci i tehnicki uvjeti" sheetId="19" r:id="rId2"/>
    <sheet name="01" sheetId="3" r:id="rId3"/>
  </sheets>
  <definedNames>
    <definedName name="__shared_10_0_0">NA()</definedName>
    <definedName name="__shared_10_0_1">NA()</definedName>
    <definedName name="__shared_10_0_2">NA()</definedName>
    <definedName name="__shared_11_0_0">NA()</definedName>
    <definedName name="__shared_11_0_1">NA()</definedName>
    <definedName name="__shared_11_0_2">NA()</definedName>
    <definedName name="__shared_11_0_3">NA()</definedName>
    <definedName name="__shared_12_0_0">NA()</definedName>
    <definedName name="__shared_12_0_1">NA()</definedName>
    <definedName name="__shared_12_0_2">NA()</definedName>
    <definedName name="__shared_12_0_3">NA()</definedName>
    <definedName name="__shared_12_0_4">NA()</definedName>
    <definedName name="__shared_13_0_0">NA()</definedName>
    <definedName name="__shared_13_0_1">NA()</definedName>
    <definedName name="__shared_14_0_0">NA()</definedName>
    <definedName name="__shared_14_0_1">NA()</definedName>
    <definedName name="__shared_15_0_0">NA()</definedName>
    <definedName name="__shared_15_0_1">NA()</definedName>
    <definedName name="__shared_15_0_2">NA()</definedName>
    <definedName name="__shared_15_0_3">NA()</definedName>
    <definedName name="__shared_16_0_0">NA()</definedName>
    <definedName name="__shared_16_0_1">NA()</definedName>
    <definedName name="__shared_17_0_0">NA()</definedName>
    <definedName name="__shared_17_0_1">NA()</definedName>
    <definedName name="__shared_17_0_2">NA()</definedName>
    <definedName name="__shared_17_0_3">NA()</definedName>
    <definedName name="__shared_17_0_4">NA()</definedName>
    <definedName name="__shared_18_0_0">NA()</definedName>
    <definedName name="__shared_18_0_1">NA()</definedName>
    <definedName name="__shared_18_0_10">NA()</definedName>
    <definedName name="__shared_18_0_11">NA()</definedName>
    <definedName name="__shared_18_0_2">NA()</definedName>
    <definedName name="__shared_18_0_3">NA()</definedName>
    <definedName name="__shared_18_0_4">NA()</definedName>
    <definedName name="__shared_18_0_5">NA()</definedName>
    <definedName name="__shared_18_0_6">NA()</definedName>
    <definedName name="__shared_18_0_7">NA()</definedName>
    <definedName name="__shared_18_0_8">NA()</definedName>
    <definedName name="__shared_18_0_9">NA()</definedName>
    <definedName name="__shared_19_0_0">NA()</definedName>
    <definedName name="__shared_19_0_1">NA()</definedName>
    <definedName name="__shared_19_0_10">NA()</definedName>
    <definedName name="__shared_19_0_11">NA()</definedName>
    <definedName name="__shared_19_0_2">NA()</definedName>
    <definedName name="__shared_19_0_3">NA()</definedName>
    <definedName name="__shared_19_0_4">NA()</definedName>
    <definedName name="__shared_19_0_5">NA()</definedName>
    <definedName name="__shared_19_0_6">NA()</definedName>
    <definedName name="__shared_19_0_7">NA()</definedName>
    <definedName name="__shared_19_0_8">NA()</definedName>
    <definedName name="__shared_19_0_9">NA()</definedName>
    <definedName name="__shared_2_0_0">NA()</definedName>
    <definedName name="__shared_2_0_1">NA()</definedName>
    <definedName name="__shared_2_0_2">NA()</definedName>
    <definedName name="__shared_2_0_3">NA()</definedName>
    <definedName name="__shared_3_0_0">NA()</definedName>
    <definedName name="__shared_3_0_1">NA()</definedName>
    <definedName name="__shared_3_0_2">NA()</definedName>
    <definedName name="__shared_3_0_3">NA()</definedName>
    <definedName name="__shared_3_0_4">NA()</definedName>
    <definedName name="__shared_3_0_5">NA()</definedName>
    <definedName name="__shared_3_0_6">NA()</definedName>
    <definedName name="__shared_4_0_0">NA()</definedName>
    <definedName name="__shared_4_0_1">NA()</definedName>
    <definedName name="__shared_4_0_10">NA()</definedName>
    <definedName name="__shared_4_0_11">NA()</definedName>
    <definedName name="__shared_4_0_12">NA()</definedName>
    <definedName name="__shared_4_0_13">NA()</definedName>
    <definedName name="__shared_4_0_14">NA()</definedName>
    <definedName name="__shared_4_0_2">NA()</definedName>
    <definedName name="__shared_4_0_3">NA()</definedName>
    <definedName name="__shared_4_0_4">NA()</definedName>
    <definedName name="__shared_4_0_5">NA()</definedName>
    <definedName name="__shared_4_0_6">NA()</definedName>
    <definedName name="__shared_4_0_7">NA()</definedName>
    <definedName name="__shared_4_0_8">NA()</definedName>
    <definedName name="__shared_4_0_9">NA()</definedName>
    <definedName name="__shared_5_0_0">NA()</definedName>
    <definedName name="__shared_5_0_1">NA()</definedName>
    <definedName name="__shared_5_0_2">NA()</definedName>
    <definedName name="__shared_5_0_3">NA()</definedName>
    <definedName name="__shared_5_0_4">NA()</definedName>
    <definedName name="__shared_5_0_5">NA()</definedName>
    <definedName name="__shared_5_0_6">NA()</definedName>
    <definedName name="__shared_5_0_7">NA()</definedName>
    <definedName name="__shared_6_0_0">NA()</definedName>
    <definedName name="__shared_6_0_1">NA()</definedName>
    <definedName name="__shared_6_0_2">NA()</definedName>
    <definedName name="__shared_7_0_0">NA()</definedName>
    <definedName name="__shared_7_0_1">NA()</definedName>
    <definedName name="__shared_7_0_2">NA()</definedName>
    <definedName name="__shared_7_0_3">NA()</definedName>
    <definedName name="__shared_7_0_4">NA()</definedName>
    <definedName name="__shared_7_0_5">NA()</definedName>
    <definedName name="__shared_8_0_0">NA()</definedName>
    <definedName name="__shared_8_0_1">NA()</definedName>
    <definedName name="__shared_8_0_2">NA()</definedName>
    <definedName name="__shared_9_0_0">NA()</definedName>
    <definedName name="Excel_BuiltIn_Print_Area" localSheetId="1">'00 - opci i tehnicki uvjeti'!$A$1:$G$95</definedName>
    <definedName name="Excel_BuiltIn_Print_Area" localSheetId="2">'01'!$A$1:$G$37</definedName>
    <definedName name="Excel_BuiltIn_Print_Titles" localSheetId="2">'01'!$1:$5</definedName>
    <definedName name="_xlnm.Print_Titles" localSheetId="1">'00 - opci i tehnicki uvjeti'!$1:$5</definedName>
    <definedName name="_xlnm.Print_Titles" localSheetId="2">'01'!$1:$5</definedName>
    <definedName name="_xlnm.Print_Area" localSheetId="1">'00 - opci i tehnicki uvjeti'!$A$1:$G$63</definedName>
    <definedName name="_xlnm.Print_Area" localSheetId="2">'01'!$A$1:$G$37</definedName>
  </definedNames>
  <calcPr calcId="191029" iterateDelta="1E-4"/>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3" l="1"/>
  <c r="G27" i="3"/>
  <c r="G28" i="3"/>
  <c r="G29" i="3"/>
  <c r="G8" i="3" l="1"/>
  <c r="G10" i="3"/>
  <c r="G11" i="3"/>
  <c r="G12" i="3"/>
  <c r="G13" i="3"/>
  <c r="G14" i="3"/>
  <c r="G15" i="3"/>
  <c r="G16" i="3"/>
  <c r="G17" i="3"/>
  <c r="G18" i="3"/>
  <c r="G19" i="3"/>
  <c r="G20" i="3"/>
  <c r="G21" i="3"/>
  <c r="G22" i="3"/>
  <c r="G23" i="3"/>
  <c r="G24" i="3"/>
  <c r="G25" i="3"/>
  <c r="G26" i="3"/>
  <c r="G30" i="3"/>
  <c r="G31" i="3"/>
  <c r="G32" i="3"/>
  <c r="G33" i="3"/>
  <c r="G34" i="3"/>
  <c r="G35" i="3"/>
  <c r="G36" i="3"/>
  <c r="C24" i="1" l="1"/>
  <c r="B5" i="3" l="1"/>
  <c r="B6" i="3" s="1"/>
  <c r="B7" i="3" s="1"/>
  <c r="B12" i="3" s="1"/>
  <c r="B13" i="3" s="1"/>
  <c r="B14" i="3" l="1"/>
  <c r="B15" i="3" s="1"/>
  <c r="B16" i="3" s="1"/>
  <c r="B17" i="3" s="1"/>
  <c r="B18" i="3" s="1"/>
  <c r="B19" i="3" s="1"/>
  <c r="A13" i="3"/>
  <c r="A7" i="3"/>
  <c r="B20" i="3" l="1"/>
  <c r="B21" i="3" s="1"/>
  <c r="B22" i="3" s="1"/>
  <c r="B23" i="3" s="1"/>
  <c r="B24" i="3" s="1"/>
  <c r="B25" i="3" s="1"/>
  <c r="A14" i="3"/>
  <c r="B26" i="3" l="1"/>
  <c r="B27" i="3" s="1"/>
  <c r="B28" i="3" s="1"/>
  <c r="B29" i="3" s="1"/>
  <c r="B30" i="3" s="1"/>
  <c r="B31" i="3" s="1"/>
  <c r="A15" i="3"/>
  <c r="B36" i="3"/>
  <c r="A36" i="3" s="1"/>
  <c r="B32" i="3" l="1"/>
  <c r="A31" i="3"/>
  <c r="C37" i="3"/>
  <c r="G7" i="3"/>
  <c r="G6" i="3"/>
  <c r="A6" i="3"/>
  <c r="B24" i="1"/>
  <c r="B33" i="3" l="1"/>
  <c r="B34" i="3" s="1"/>
  <c r="B35" i="3" s="1"/>
  <c r="A32" i="3"/>
  <c r="G37" i="3"/>
  <c r="G24" i="1" s="1"/>
  <c r="A16" i="3" l="1"/>
  <c r="G26" i="1"/>
  <c r="G27" i="1" s="1"/>
  <c r="G29" i="1" s="1"/>
  <c r="A17" i="3" l="1"/>
  <c r="A19" i="3" l="1"/>
  <c r="A21" i="3" l="1"/>
  <c r="A22" i="3" l="1"/>
  <c r="A23" i="3" l="1"/>
  <c r="A24" i="3" l="1"/>
  <c r="A25" i="3"/>
  <c r="A29" i="3"/>
  <c r="A30" i="3" l="1"/>
  <c r="A33" i="3" l="1"/>
  <c r="A34" i="3" l="1"/>
  <c r="A35" i="3" l="1"/>
</calcChain>
</file>

<file path=xl/sharedStrings.xml><?xml version="1.0" encoding="utf-8"?>
<sst xmlns="http://schemas.openxmlformats.org/spreadsheetml/2006/main" count="137" uniqueCount="94">
  <si>
    <t>TROŠKOVNIK</t>
  </si>
  <si>
    <t>GRAĐEVINSKIH I OBRTNIČKIH RADOVA</t>
  </si>
  <si>
    <t>REKAPITULACIJA RADOVA</t>
  </si>
  <si>
    <t>SVEUKUPNO (NETO)</t>
  </si>
  <si>
    <t>PDV (25%)</t>
  </si>
  <si>
    <t>SVEUKUPNO (BRUTO)</t>
  </si>
  <si>
    <t>OPĆE ODREDBE</t>
  </si>
  <si>
    <t>*</t>
  </si>
  <si>
    <t>Opći tehnički uvjeti izvođenja radova izrađeni su u skladu sa Zakonom o gradnji.
Svi sudionici u građenju (Investitor, Projektant, Izvođač i Nadzorni inženjer) dužni su pridržavati
se odredbi navedenog zakona.</t>
  </si>
  <si>
    <t>Izvođač radova je, prema zakonu, dužan:
- graditi u skladu s tehničkom dokumentacijom i uzancama struke,
- radove izvoditi na način da se zadovolje svojstva u smislu pouzdanosti, mehaničke otpornosti i stabilnosti, sigurnosti u slučaju požara, zaštite od ugrožavanja zdravlja ljudi, zaštite korisnika od povreda, zaštite od buka i vibracija, toplinske zaštite i uštede energije, zaštite od korozije, te svih ostalih funkcionalnih i
zaštitnih svojstava,
- ugrađivati materijale, opremu i proizvode predviđene tehničkom dokumentacijom, provjerene u praksi, a čija je kvaliteta dokazana certifikatom proizvođača koji dokazuje da je kvaliteta određenog proizvoda u skladu sa važećim propisima i normama,
- osiguravati dokaze o kvaliteti radova i ugrađenih proizvoda i opreme u skladu sa projektom i zakonom.</t>
  </si>
  <si>
    <t>Kako bi se osigurao ispravan tok i kvaliteta građenja, Izvođač mora na gradilištu posjedovati
odgovarajuću dokumentaciju za građenje i obavljati potrebne radnje prema istoj, kako slijedi:
- građevinski dnevnik i građevinsku knjigu,
- rješenja o imenovanju odgovornih osoba,
- elaborat organizacije gradilišta sa primijenjenim mjerama zaštite na radu i zaštite od požara,
- projekt skele, elaborat montaže i vođenje knjige montaže skele,
- dokumentaciju o kvaliteti radova i ugrađenim materijalima i opremi,
- odgovarajuće ateste i uvjerenja za svu ugrađenu opremu,
- jamstvene listove,
- uputstva o pogonu i održavanju,
- rezultate ispitivanja kvalitete - odgovarajuće ateste i uvjerenja,
- izvještaje o ostalim eventualnim radovima i opremi (zavareni spojevi, izolacije i sl.),
- sva ostala ispitivanja i radnje koja nisu navedena, a koja su potrebna radi osiguranja kvalitete radova i ugrađenog materijala i opreme.</t>
  </si>
  <si>
    <t>RAD - Pod radom se podrazumijeva uključenje svog rada, kako glavnog tako i pomoćnog, te sav unutrašnji transport. Isto tako treba uključiti sav rad na zaštiti gotovih konstrukcija i dijelova građevine od štetnih utjecaja vrućine, hladnoće i slično.</t>
  </si>
  <si>
    <t>SKELA - U jediničnu cijenu određenog rada ulaze i sve vrste skela bez obzira na visinu, uključivo i skelu za obradu pročelja bez obzira na visinu građevine. Skela mora biti postavljena na vrijeme kako ne bi nastao zastoj u radu. Pod pojmom skela podrazumijeva se i prilaz skeli, ograda i sl.</t>
  </si>
  <si>
    <t>Radove izvesti točno prema opisu troškovnika i prema projektnoj dokumentaciji, a u stavkama gdje nije objašnjen način rada i posebne osobine finalnog produkta, izvođač je dužan pridržavati se uobičajenog načina rada, uvažavajući odredbe važećih standarda, uz obvezu izvedbe kvalitetnog proizvoda. Osim toga, izvođač je obvezan pridržavati se uputa Projektanta/Nadzora u svim pitanjima koja se odnose na izbor i obradu materijala i način izvedbe pojedinih detalja, ukoliko to nije već detaljno opisano troškovnikom, a naročito u slučajevima kada se zahtjeva izvedba van propisanih standarda.</t>
  </si>
  <si>
    <t>Sav materijal za izgradnju mora biti kvalitetan i mora odgovarati opisu troškovnika i postojećim građevinskim propisima.</t>
  </si>
  <si>
    <t>U slučaju da opis pojedine stavke nije dovoljno jasan, mjerodavna je samo uputa i tumačenje Projektanta/Nadzora. O tome se Izvođač treba informirati već prilikom sastavljanja jedinične cijene.</t>
  </si>
  <si>
    <t>Cijene pojedinih radova moraju sadržavati sve elemente koji određuju cijenu gotovog proizvoda, a u skladu sa odredbama troškovnika. Ako Izvođač sumnja u valjanost ili kvalitetu nekog propisanog materijala i drži da za takvu izvedbu ne bi mogao preuzeti odgovornost, dužan je o tome obavijestiti projektanta s obrazloženjem i dokumentacijom. Konačnu odluku donosi projektant u suglasnosti s nadzornim inženjerom, nakon proučenog prijedloga izvođača.</t>
  </si>
  <si>
    <t>Ukoliko je u ugovoreni termin izvršenja radova na građevini uključen zimski odnosno ljetni rad, to se izvoditelju neće posebno uračunavati naknada za rad na niskoj temperaturi, zaštita konstrukcije od hladnoće i vrućine te atmosferskih nepogoda. Sve mora biti uključeno u jediničnu cijenu. Za vrijeme zime građevina se mora zaštititi. Ukoliko dođe do smrzavanja određenih dijelova oni se moraju ukloniti i izvesti ponovo bez bilo kakve naplate. Ukoliko je temperarura niža od temperature pri kojoj je dozvoljen određeni rad, a investitor ipak traži da se radovi izvedu, izvoditelj ima pravo zaračunati naknadu, ali u tom slučaju izvođač snosi punu odgovornost za ispravnost i kvalitetu radova.To isto vrijedi i za zaštitu radova tokom ljeta od prebrzog sušenja uslijed visoke temperature.</t>
  </si>
  <si>
    <t>IZOLATERSKI RADOVI</t>
  </si>
  <si>
    <t xml:space="preserve">Ova skupina radova odnosi se na nabavu, dobavu, izradu i montažu:
- vertikalnih i horizontalnih hidroizolacija;
- toplinskih izolacija;
- zvučnih izolacija;
- zaštitnih i razdijelnih folija/membrana. </t>
  </si>
  <si>
    <t>Ovi uvjeti odnose se na sve izolaterske radove na ravnim i kosim krovovima, podovima, zidovima kao i na radove koji su u vezi s tim radovima. Svi materijali koji se ugrađuju moraju po svom sastavu, fizičko mehaničkim osobinama i obliku odgovarati hrvatskim normama (HRN) za dotične materijale i za njih moraju postojati atesti. Ukoliko za pojedine materijale ne postoje hrvatske norme, za njih moraju postojati atesti s mišljenjem ovlaštene stručne institucije, da se mogu upotrebljavati za pojedinu vrstu izolacija u predviđenim kombinacijama. Oštećeni, slijepljeni ili na bilo koji drugi način neispravni materijali ne smiju se ugrađivati.</t>
  </si>
  <si>
    <t>Izolaterski radovi moraju biti izvedeni prema Izvedbenom projektu, a u skladu sa važećim tehničkim propisima i standardima, uputstvima proizvođača materijala, te prema oprobano ispravnim i ustaljenim načinima rada</t>
  </si>
  <si>
    <t>Svi građevinski, zanatski i drugi radovi koji prethode izolacijama ili se izvode paralelno ili nakon izolacija, a čije izvođenje stvara mogućnost oštećenja izolacije, moraju se izvesti maksimalno pažljivo.</t>
  </si>
  <si>
    <t>Svi građevinski, zanatski i drugi radovi, koji prethode pojedinim izolacijama, bilo da su u vezi s njima ili ne, ali čije odvijanje usporedno ili kasnije izvođenje stvara mogućnost oštećenja izolacije moraju se izvršiti prije izolacije. Prije početka izvedbe izolacijskih radova mora se kontrolirati ispravnost već izvršenih građevinskih, zanatskih i drugih radova, koji bi mogli utjecati na kvalitetu, sigurnost i trajnost izolacija, te činjenično stanje zapisnički ustanoviti u građevinskom dnevniku. Kad Izvođač započne sa radovima znači da je prethodne radove prihvatio kao ispravne, pa se naknadne primjedbe na račun kvalitete neće priznati.</t>
  </si>
  <si>
    <t>Izvođenje izolaterskih radova mora biti takvo da pojedini dijelovi ili slojevi kao i cijela završna izolacija u potpunosti odgovara svojoj namjeni, zahtjevima dobre kvalitete, sigurnosti i dugotrajnosti.</t>
  </si>
  <si>
    <t>Izvođač je dužan dati za izolaterske radove garanciju od 10 godina od dana tehničkog preuzimanja objekta.</t>
  </si>
  <si>
    <t>Ako u opisu radova nije izričito propisan određeni materijal, izvođač mora na vlastitu odgovornost izabrati i pripremiti materijal koji odgovara mjestu ugradbe, a u skladu je sa važećim propisima i normama. Izvođač je dužan ishoditi odobrenje glavnog Projektanta ili Nadzornog inženjera, te drugih projektanata, prije dobave i ugradnje proizvoda koji nisu izričito propisani pojedinim stavkama ovog troškovnika.
U jediničnim cijenama uračunati su svi radovi dotične stavke, sa dobavom potrebnog materijala, istovarom i uskladištenjem na gradilištu, sav horizontalni i vertikalni transport do radnog mjesta, kao i sva potrebna radna snaga i režijski troškovi. Obračun se vrši prema iskazanoj razvijenoj površini izolacija.</t>
  </si>
  <si>
    <t>U jediničnoj cijeni sadržan je sav rad na izvođenju i kompletna priprema:
- priprema podloge za izvedbu izolacije čišćenjem, prednamazima i sl.,
- izrada izolacije, te sav izolacijski, spojni i potrošni materijal prema atestiranim detaljima proizvođača,
- sva pomagala, sredstva i priručni materijal za rad te odvoz i dovoz istih,
- skladištenje te horizontalni i vertikalni transport,
- radna skela,
- naknada eventualnih oštećenja drugim sudionicima u izgradnji,
- čišćenje u tijeku izvođenja i nakon izvedenog rada,
- svi režijski troškovi,
- troškove dobave ili izrade atesta za sve ugrađene materijale,
- primjena svih mjera zaštite na radu.</t>
  </si>
  <si>
    <t>HIDROIZOLACIJE</t>
  </si>
  <si>
    <t>Ovi radovi obuhvaćaju izvedbu hidroizolacije podrumskih zidova i temelja, hidroizolaciju u prostorima sanitarnih čvorova, hidroizolaciju ravnih i kosih krovova, hidroizolacju zidova vanjskih i unutarnjih pročelja.</t>
  </si>
  <si>
    <t>Hidroizolacije se izvode kao folije, membrane, mortovi ili premazi, na vertikalnim, horizontalnim i kosim plohama, a sve kako je opisano u općim uvjetima i opisima pojedinih stavki ovog troškovnika.</t>
  </si>
  <si>
    <t>Kod izrade hidroizolacije treba se u potpunosti pridržavati uputstva proizvođača materijala, kako u pogledu pripreme podloga tako i svih faza rada, zaštite izvedene izolacije te uvjeta rada (atmosferske prilike, temperatura i sl). Podloge za izolaciju potrebno je dobro očistiti od svih nečistoća, prašine, krhotina i masnoća. Veće izbočine treba otući ili izbrusiti, a neravnine i udubine zapuniti mortom za izravnanje ili drugim sredstvima, a sve po uputi proizvođača. Izvođač izolaterskih radova dužan je prije polaganja hidroizolacije, provjeriti ravnost i kvalitetu podloge, te zatražiti popravak iste ako je to potrebno.</t>
  </si>
  <si>
    <t>Primjena hidroizoilacijske zaštite od  vodoodbojnih, vodonepropusnih, paropropusnih i UV stabilnih materijala; moguća je samo uz prilaganje važećih atesta ili odgovarajućeg dokaza o kvaliteti, a sve u skladu sa važećim zakonima, propisima, normama, te Izvedbenim projektom.</t>
  </si>
  <si>
    <t>TOPLINSKA I ZVUČNA IZOLACIJA</t>
  </si>
  <si>
    <t>Ovi radovi obuhvaćaju toplinsku izolaciju svih podova i zidova građevine, toplinsku izolaciju ravnih prohodnih i neprohodnih krovova, te zvučnu izolaciju međukatnih i razdjelnih konstrukcija.</t>
  </si>
  <si>
    <t>Toplinska i zvučna izolacija izvodi se pločama EPS-a, sve kako je opisano u općim uvjetima i opisima pojedinih stavki ovog troškovnika.</t>
  </si>
  <si>
    <t>Kod izrade toplinske i zvučne  izolacije treba se u potpunosti pridržavati uputstva proizvođača materijala, kako u pogledu pripreme podloga tako i svih faza rada, zaštite izvedene izolacije te uvjeta rada (atmosferske prilike, temperatura i sl). Podloge za izolaciju potrebno je pripremiti sukladno upustvima proizvođača i pravila struke. Izvođač izolaterskih radova dužan je prije polaganja toplinske i zvučne izolacije, provjeriti ispravnost i kvalitetu podloge, te zatražiti popravak iste ako je to potrebno.</t>
  </si>
  <si>
    <t>Primjena toplinske zaštite od termostabilnih i vodoodbojnih termoizolacijskih materijala, te primjena zvučne zaštite akustičkim oblogama, panelima i izolacijskim pločama; moguća je samo uz prilaganje važećih atesta ili odgovarajućeg dokaza o kvaliteti, a sve u skladu sa važećim zakonima, propisima, normama, te Izvedbenim projektom.</t>
  </si>
  <si>
    <t>ZAŠTITNE I RAZDJELNE FOLIJE I MEMBRANE</t>
  </si>
  <si>
    <t>Ovi radovi obuhvaćaju postav zaštitnih te razdjelnih folija i membrana unutar horizontalnih, vertikalnih i kosih dijelova konstrukcije.</t>
  </si>
  <si>
    <t>Pod navedenim se smatra dobava i ugradnja PE folije u sklopu međukatnih konstrukacija, parne brana u sklopu konstrukcija krovova, geotekstila u sklopu međukatnih i podnih konstrukcija, te polietilenske čepićaste trake u sklopu konstrukcije zidova,  a sve kako je opisano u općim uvjetima i opisima pojedinih stavki ovog troškovnika.</t>
  </si>
  <si>
    <t>Primjena zaštite od mehaničkog oštećenja hidroizolacije čepićastom folijom, te izvedba paronepropusnih membrana moguća je samo uz prilaganje važećih atesta ili odgovarajućeg dokaza o kvaliteti, a sve u skladu sa važećim zakonima, propisima, normama, te Izvedbenim projektom.</t>
  </si>
  <si>
    <t>LIMARSKI RADOVI</t>
  </si>
  <si>
    <t>Svi limarski radovi moraju se izvesti prema važećim propisima, standardima i pravilima struke.
Limarski radovi obuhvaćaju sve vrste pokrivanja i opšivanja limom, kao i izradu i montažu žljebova, vertikalnih odvodnih cijevi i ventilacijskih cijevi.</t>
  </si>
  <si>
    <t>Izvođač je dužan prije početka radova provjeriti sve građevinske elemente na koje ili za koje se pričvršćuje limarija i pismeno dostaviti naručitelju svoje primjedbe u vezi eventualnih nedostataka. Dijelovi različitog materijala ne smiju se dodirivati jer bi uslijed toga moglo doći do korozije.</t>
  </si>
  <si>
    <t>Za učvršćivanje (kuke, zakovice, jahači, čavli, vijci i sl.) treba primjeniti:
- za čelični lim - čelična spojna sredstva,
- za pocinčani lim i olovni lim - dobro pocinčana spojna sredstva,
- za bakreni lim - bakrena spojna sredstva,
- za aluminijski lim - aluminijska spojna sredstva.
Učvršćenja moraju biti tako izvedeni da se elementi pri toplinskim promjenama mogu nesmetano pomicati, a da pri tom ostanu nepropusni. Moraju se osigurati od oštećenja koje može izazvati vjetar i sl. ispod lima koji se postavlja na beton, drvo ili žbuku postaviti sloj bitumenske ljepenke, čija su dobava i postava uključene u jediničnu cijenu.</t>
  </si>
  <si>
    <t>1.</t>
  </si>
  <si>
    <t>opis stavke</t>
  </si>
  <si>
    <t>jed. mj.</t>
  </si>
  <si>
    <t>količina</t>
  </si>
  <si>
    <t>jed. cijena</t>
  </si>
  <si>
    <t>ukupno</t>
  </si>
  <si>
    <t>m2</t>
  </si>
  <si>
    <t>Za sve stavke građevinsko obrtničkih radova i instalaterskih radova potrebno je uključiti gruba i fina čišćenja prilikom i nakon izvođenja radova, dodatni toškovi se neće naplaćivati.
Za sva odstupanja od ovog projekta mora se pribaviti pismena suglasnot nadzornog inženjera i naručitelja.</t>
  </si>
  <si>
    <t>Sve  građevinsko-obrtničke, radove vodovoda i kanalizacije,   radove strojarskih i elektrotehničkih instalacija  moraju izvoditi stručne i ovlaštene osobe  i firme za to područje, uz obavezan stručni nadzor. U protivnom svu nastalu štetu snosi onaj tko je angažirao nestručnog izvođača.</t>
  </si>
  <si>
    <t>Sve podloge preko kojih se postavlja lim moraju biti ravne i pripremljene za rad. Kod podloga od betona ili maltera moraju biti postavljene drvene paknice na određenom razmaku.</t>
  </si>
  <si>
    <t>Izvođač  je  dužan  prije  početka  radova  provjeriti  sve  građevinske  elemente  na  koje, ili  za  koje  se pričvršćuje limarija  i  pismeno  dostavi  naručitelju  svoje  primjedbe  u  vezi  eventualnih  nedostataka  posebno  u  slučaju: neodgovarajućeg  izbora  projektiranog  materijala  i  loše  riješenog  načina  vezivanja  limarije  za  građevinske  radove.</t>
  </si>
  <si>
    <t xml:space="preserve">Jedinična cijena obuhvaća sav potreban rad, materijal i radnu skelu. Izvođač je dužan održavati gradilište čistim uz svakodnevno čišćenje od ostataka materijala i smeća. U tu cijenu uključena je i cijena prijevoza sa svim prijenosima, utovarima, istovarima te uskladištenje i čuvanje na gradilištu. Tu je također uključeno i davanje probnih uzoraka kod pojedinih vrsta materijala kao i izdavanje certifikata za sve vrste istih. U cijenu je ukučen i trošak probavljanja atestne dokumentacije za izdavanje uporabne dozvole, za sve ugrađene materijali i cijeli sustav.
</t>
  </si>
  <si>
    <t>MATERIJAL - U tu cijenu uključena je i cijena prijevoza sa svim prijenosima, utovarima, istovarima te uskladištenje i čuvanje na gradilištu. Tu je također uključeno i davanje probnih uzoraka kod pojedinih vrsta materijala kao i izdavanje certifikata za sve vrste istih. Odabir za materijale gdje je potreban odabir dezena boje i slično vršit će investitor.</t>
  </si>
  <si>
    <t>Jediničnom cijenom za sve stavke troškovnika potrebno je u obzir uzeti sve radnje i predradnje, materijal, uključujući i eventualnu potkonstrukciju, dokaze stabilnosti i nosivosti, radioničku dokumentaciju, spojna sredstva, radnu skelu, zaštitu građevnih proizvoda i slično, do pune gotovosti i funkcionalnosti predmetne stavke.</t>
  </si>
  <si>
    <t xml:space="preserve">INVESTITOR: </t>
  </si>
  <si>
    <t xml:space="preserve"> </t>
  </si>
  <si>
    <t>m'</t>
  </si>
  <si>
    <t>kpl</t>
  </si>
  <si>
    <t>Sanacija krovišta trgovačkog centra</t>
  </si>
  <si>
    <t>k.č.br. 9932/170 k.o. Osijek</t>
  </si>
  <si>
    <t>31000 Osijek</t>
  </si>
  <si>
    <t>GRAD OSIJEK</t>
  </si>
  <si>
    <t>F. Kuhača 9</t>
  </si>
  <si>
    <t>OIB: 30050049642</t>
  </si>
  <si>
    <t>RADOVI NA SANACIJI KROVIŠTA</t>
  </si>
  <si>
    <t>Demontaža raznih elemenata na krovištu</t>
  </si>
  <si>
    <t>Demontaža i ponovna montaža raznih elemenata na krovištu</t>
  </si>
  <si>
    <t>Ugradnja limenih opšava atike</t>
  </si>
  <si>
    <t>Ugradnja nove zaštite protiv ptica</t>
  </si>
  <si>
    <t>Čišćenje oborinskih vertikala</t>
  </si>
  <si>
    <t>- demontaža zaštite protiv ptica</t>
  </si>
  <si>
    <t>- demontaža opšavnih limova atike</t>
  </si>
  <si>
    <t>- demontaža opšavnih limova oko prodora</t>
  </si>
  <si>
    <t>- demontaža krovnih slivnika</t>
  </si>
  <si>
    <t>kom</t>
  </si>
  <si>
    <t>Demontaža raznih elemenata na krovištu (gromobranska instalacija, zaštita protiv ptica, opšavni limovi atike i svih vertikalnih prodora kroz krovište, krovni slivnici). Prilikom demontaže potrebno je vršiti separaciju po vrstama otpada te se isti mora zbrinuti u skladu s propisima o otpadu, odnosno u skladu sa važećim Zakonima i Pravilnicima za pojedinu vrstu otpada. U cijenu je uključen sav potreban rad, materijal, radna skela, pribor, sve pristojbe, troškovi i sve ostalo potrebno za potpunu gotovost demontaže i zbrinjavanja, uključujući utovar, odvoz i istovar na gradsku deponiju.
Obračun po m' i kom.</t>
  </si>
  <si>
    <t>Uklanjanje postojeće hidroizolacijske membrane</t>
  </si>
  <si>
    <t>Zamjena dijela dotrajale toplinske izolacije</t>
  </si>
  <si>
    <t>Izvedba nove hidroizolacije krovišta PVC folijom</t>
  </si>
  <si>
    <t>- širina 20 cm</t>
  </si>
  <si>
    <t>Demontaža, privremeno deponiranje na gradilištu te ponovna montaža (nakon cjelovite obnove krovišta) raznih elemenata na krovištu (gromobranska instalacija, razni kablovi, druge instalacije i sl.). Jediničnom cijenom obuhvaćen sav potreban rad, materijal i radna skela do pune gotovosti predmetne stavke, uključujući rekonstrukciju gromobranske instalacije, ispitivanje postojeće i nove gromobranske instalacije od strane ovlaštene osobe. Rekonstrukciju gromobranske instalacije izvesti na način da se prilagodi važećim standardima i propisima.
Obračun po kompletu.</t>
  </si>
  <si>
    <t>Čišćenje postojećih oborinskih vertikala od ostataka uginulih ptica, izmeta, lišća i drugih nečistoća, da bi se osiguralo ispravno funkcioniranje oborinskih vertikala i kvalitetna odvodnja oborinske vode s krova. Jediničnom cijenom obuhvaćen sav potreban rad, materijal i radna skela do pune gotovosti predmetne stavke.
Obračun po kompletu.</t>
  </si>
  <si>
    <t>Uklanjanje postojeće hidroizolacijske sintetičke membrane nepoznatog tipa (pretpostavka da je riječ o tipu sintetičke trake VAEPLAN). Prilikom uklanjanja potrebno je vršiti separaciju po vrstama otpada te se isti mora zbrinuti u skladu s propisima o otpadu, odnosno u skladu sa važećim Zakonima i Pravilnicima za pojedinu vrstu otpada. U cijenu je uključen sav potreban rad, materijal, radna skela, pribor, sve pristojbe, troškovi i sve ostalo potrebno za potpunu gotovost uklanjanja i zbrinjavanja, uključujući utovar, odvoz i istovar na gradsku deponiju.
Obračun po m2.</t>
  </si>
  <si>
    <t>- širina 60 cm</t>
  </si>
  <si>
    <r>
      <t>Nabava, dobava i ugradnja okapnih pocinčanih limova različitih širi</t>
    </r>
    <r>
      <rPr>
        <sz val="8"/>
        <rFont val="Verdana"/>
        <family val="2"/>
      </rPr>
      <t>na, debljine 0,55 mm</t>
    </r>
    <r>
      <rPr>
        <sz val="8"/>
        <rFont val="Verdana"/>
        <family val="2"/>
        <charset val="238"/>
      </rPr>
      <t>, plastificiranih u boji po izboru Projektanta, za opšav atike.
U cijenu uračunati sav potreban rad, materijal i radna skela do pune gotovosti predmetne stavke, uključujući potkonstrukciju za atiku.
Obračun po m'.</t>
    </r>
  </si>
  <si>
    <r>
      <t>N</t>
    </r>
    <r>
      <rPr>
        <sz val="8"/>
        <rFont val="Verdana"/>
        <family val="2"/>
      </rPr>
      <t>abava, dobava i ugradnja nove zaštite protiv ptica izrađene od polikarbonata i fleksibilnih čeličnih šiljaka</t>
    </r>
    <r>
      <rPr>
        <sz val="8"/>
        <rFont val="Verdana"/>
        <family val="2"/>
        <charset val="238"/>
      </rPr>
      <t>, po cijelom obodu atike unutar obuhvata zahvata. Otporan na vremenske uvjete. Jediničnom cijenom obuhvaćen sav potreban rad, materijal i radna skela do pune gotovosti predmetne stavke.
Obračun po m'.</t>
    </r>
  </si>
  <si>
    <r>
      <t xml:space="preserve">Dobava i postava hidroizolacije iz sintetičke membrane na bazi mekog PVC-a, armirana poliesterskom mrežicom, UV stabilna, debljine d= 1,5 mm. Membrane se polažu i mehanički fiksiraju za podlogu, nehrđajućim vijcima s podložnom pločicom u skladu s proračunom proizvođača hidroizolacijske membrane. Spojevi se obrađuju toplinskim ili kemijskim putem sa širinom vara od min. 3 cm, preklop 12 cm, u skladu s propisanom tehnologijom od </t>
    </r>
    <r>
      <rPr>
        <sz val="8"/>
        <rFont val="Verdana"/>
        <family val="2"/>
      </rPr>
      <t>strane proizvođača membrane. Hidroizolaciju podići skroz s unutarnje strane atike do vrha i podvući ispod limemong opšava, sve do vanjskog ruba.</t>
    </r>
    <r>
      <rPr>
        <sz val="8"/>
        <rFont val="Verdana"/>
        <family val="2"/>
        <charset val="238"/>
      </rPr>
      <t xml:space="preserve"> Ispod hidroizolacije a preko toplinske izolacije postavlja se geotekstil mase 300 g/m2. Cijena uključuje i krovne slivnike koji se ugrađuju na mjestu postojećih, lajsne i ostali pomoćni rad i materijal, sve komplet.
Jedinična cijena obuhvaća sav potreban rad, materijal, opšave i radnu skelu do pune gotovosti (uključujući obradu kutnih spojeva, obradu i brtvljenje svih istaka, i prodora od instalacija). Vodenu probu ravnog krova vršiti uz prisustvo nadzornog inženjera.
Obračun po m2 gotove tlocrtne površine.</t>
    </r>
  </si>
  <si>
    <t>Zamjena dotrajale toplinske izolacije od mineralne vune d=14 cm, zbog prodora vode kroz krovište. Vizualnim pregledom prostorija i analizom zatečenog stanja poslovnih prostora 1. kata i samog krovišta, predviđa se da će biti potrebno zamjeniti cca 30% ukupno ugrađene toplinske izolacije na krovu. Zamjenu izvesti u materijalu i debljini istovjetno ugrađenoj toplinskoj izolaciji (tvrde ploče od mineralne vune d=14 cm). Točan obim zamjene dijela oštećene toplinske izolacije, potrebno je utvrditi s nadzornim inženjerom nakon skidanja hidroizolacije i vizualnog pregleda stanja ugrađene toplinske izolacije. Prilikom uklanjanja dotrajale toplinske izolacije potrebno je vršiti separaciju po vrstama otpada te se isti mora zbrinuti u skladu s propisima o otpadu, odnosno u skladu sa važećim Zakonima i Pravilnicima za pojedinu vrstu otpada. U cijenu je uključen sav potreban rad, materijal, skela, pribor, sve pristojbe, troškovi i sve ostalo potrebno za potpunu gotovost zamjene, uklanjanjanja i zbrinjavanja, uključujući utovar, odvoz i istovar na gradsku deponiju. Obračun po m2 tlocrtne površine krova.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</si>
</sst>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 ;&quot; (&quot;#,##0.00\);\-#\ ;@\ "/>
    <numFmt numFmtId="166" formatCode="#,##0.00\ [$kn-41A];[Red]\-#,##0.00\ [$kn-41A]"/>
    <numFmt numFmtId="167" formatCode="\$#,##0.00"/>
    <numFmt numFmtId="168" formatCode="[$-41A]###.000"/>
  </numFmts>
  <fonts count="25" x14ac:knownFonts="1">
    <font>
      <sz val="8"/>
      <name val="Verdana"/>
      <family val="2"/>
      <charset val="238"/>
    </font>
    <font>
      <b/>
      <i/>
      <sz val="8"/>
      <name val="Verdana"/>
      <family val="2"/>
      <charset val="238"/>
    </font>
    <font>
      <sz val="11"/>
      <color indexed="17"/>
      <name val="Calibri"/>
      <family val="2"/>
      <charset val="238"/>
    </font>
    <font>
      <b/>
      <sz val="10"/>
      <name val="Verdana"/>
      <family val="2"/>
      <charset val="238"/>
    </font>
    <font>
      <b/>
      <i/>
      <u/>
      <sz val="16"/>
      <name val="Verdana"/>
      <family val="2"/>
      <charset val="238"/>
    </font>
    <font>
      <i/>
      <sz val="8"/>
      <name val="Verdana"/>
      <family val="2"/>
      <charset val="238"/>
    </font>
    <font>
      <b/>
      <sz val="8"/>
      <name val="Verdana"/>
      <family val="2"/>
      <charset val="238"/>
    </font>
    <font>
      <b/>
      <i/>
      <u/>
      <sz val="8"/>
      <name val="Verdana"/>
      <family val="2"/>
      <charset val="238"/>
    </font>
    <font>
      <b/>
      <sz val="20"/>
      <name val="Verdana"/>
      <family val="2"/>
      <charset val="238"/>
    </font>
    <font>
      <sz val="9"/>
      <name val="Verdana"/>
      <family val="2"/>
      <charset val="238"/>
    </font>
    <font>
      <sz val="10"/>
      <name val="Verdana"/>
      <family val="2"/>
      <charset val="238"/>
    </font>
    <font>
      <sz val="10"/>
      <name val="Arial"/>
      <family val="2"/>
      <charset val="238"/>
    </font>
    <font>
      <sz val="8"/>
      <name val="Verdana"/>
      <family val="2"/>
    </font>
    <font>
      <sz val="8"/>
      <name val="Verdana"/>
      <family val="2"/>
      <charset val="238"/>
    </font>
    <font>
      <sz val="8"/>
      <color rgb="FF000000"/>
      <name val="Verdana"/>
      <family val="2"/>
    </font>
    <font>
      <sz val="9"/>
      <name val="Calibri Light"/>
      <family val="2"/>
    </font>
    <font>
      <b/>
      <i/>
      <sz val="8"/>
      <name val="Verdana"/>
      <family val="2"/>
    </font>
    <font>
      <sz val="9"/>
      <color indexed="10"/>
      <name val="Calibri Light"/>
      <family val="2"/>
    </font>
    <font>
      <sz val="11"/>
      <color indexed="17"/>
      <name val="Calibri"/>
      <family val="2"/>
    </font>
    <font>
      <b/>
      <sz val="8"/>
      <name val="Verdana"/>
      <family val="2"/>
    </font>
    <font>
      <b/>
      <sz val="9"/>
      <name val="Calibri Light"/>
      <family val="2"/>
    </font>
    <font>
      <b/>
      <sz val="10"/>
      <name val="Verdana"/>
      <family val="2"/>
    </font>
    <font>
      <sz val="10"/>
      <name val="Verdana"/>
      <family val="2"/>
    </font>
    <font>
      <sz val="11"/>
      <color rgb="FF008000"/>
      <name val="Calibri"/>
      <family val="2"/>
      <charset val="238"/>
    </font>
    <font>
      <sz val="8"/>
      <color rgb="FFFF0000"/>
      <name val="Verdana"/>
      <family val="2"/>
      <charset val="238"/>
    </font>
  </fonts>
  <fills count="12">
    <fill>
      <patternFill patternType="none"/>
    </fill>
    <fill>
      <patternFill patternType="gray125"/>
    </fill>
    <fill>
      <patternFill patternType="solid">
        <fgColor indexed="42"/>
        <bgColor indexed="27"/>
      </patternFill>
    </fill>
    <fill>
      <patternFill patternType="solid">
        <fgColor indexed="22"/>
        <bgColor indexed="31"/>
      </patternFill>
    </fill>
    <fill>
      <patternFill patternType="solid">
        <fgColor indexed="26"/>
        <bgColor indexed="9"/>
      </patternFill>
    </fill>
    <fill>
      <patternFill patternType="solid">
        <fgColor indexed="9"/>
        <bgColor indexed="26"/>
      </patternFill>
    </fill>
    <fill>
      <patternFill patternType="solid">
        <fgColor indexed="41"/>
        <bgColor indexed="27"/>
      </patternFill>
    </fill>
    <fill>
      <patternFill patternType="solid">
        <fgColor rgb="FFCCCCCC"/>
        <bgColor rgb="FFCCCCFF"/>
      </patternFill>
    </fill>
    <fill>
      <patternFill patternType="solid">
        <fgColor rgb="FFCCFFCC"/>
        <bgColor rgb="FFCCFFFF"/>
      </patternFill>
    </fill>
    <fill>
      <patternFill patternType="solid">
        <fgColor rgb="FFE6E6E6"/>
        <bgColor rgb="FFEEEEEE"/>
      </patternFill>
    </fill>
    <fill>
      <patternFill patternType="solid">
        <fgColor rgb="FFEEEEEE"/>
        <bgColor rgb="FFE6E6E6"/>
      </patternFill>
    </fill>
    <fill>
      <patternFill patternType="solid">
        <fgColor rgb="FFFFFF00"/>
        <bgColor indexed="64"/>
      </patternFill>
    </fill>
  </fills>
  <borders count="5">
    <border>
      <left/>
      <right/>
      <top/>
      <bottom/>
      <diagonal/>
    </border>
    <border>
      <left/>
      <right/>
      <top style="thin">
        <color indexed="8"/>
      </top>
      <bottom style="double">
        <color indexed="8"/>
      </bottom>
      <diagonal/>
    </border>
    <border>
      <left/>
      <right/>
      <top style="thin">
        <color indexed="8"/>
      </top>
      <bottom style="thin">
        <color indexed="8"/>
      </bottom>
      <diagonal/>
    </border>
    <border>
      <left/>
      <right/>
      <top style="thin">
        <color auto="1"/>
      </top>
      <bottom style="double">
        <color auto="1"/>
      </bottom>
      <diagonal/>
    </border>
    <border>
      <left/>
      <right/>
      <top style="thin">
        <color auto="1"/>
      </top>
      <bottom style="thin">
        <color auto="1"/>
      </bottom>
      <diagonal/>
    </border>
  </borders>
  <cellStyleXfs count="41">
    <xf numFmtId="0" fontId="0" fillId="0" borderId="0">
      <alignment horizontal="left" vertical="top" wrapText="1"/>
    </xf>
    <xf numFmtId="0" fontId="1" fillId="0" borderId="0" applyBorder="0" applyProtection="0">
      <alignment vertical="top"/>
    </xf>
    <xf numFmtId="0" fontId="13" fillId="0" borderId="0" applyNumberFormat="0" applyBorder="0" applyProtection="0">
      <alignment horizontal="left" vertical="top" wrapText="1"/>
    </xf>
    <xf numFmtId="164" fontId="13" fillId="0" borderId="0" applyBorder="0" applyProtection="0">
      <alignment horizontal="right" vertical="top" wrapText="1"/>
    </xf>
    <xf numFmtId="165" fontId="13" fillId="0" borderId="0" applyBorder="0" applyProtection="0">
      <alignment vertical="top"/>
    </xf>
    <xf numFmtId="0" fontId="2" fillId="2" borderId="0" applyBorder="0" applyProtection="0">
      <alignment vertical="top"/>
    </xf>
    <xf numFmtId="4" fontId="3" fillId="3" borderId="1" applyProtection="0">
      <alignment horizontal="left" vertical="top"/>
    </xf>
    <xf numFmtId="0" fontId="13" fillId="0" borderId="0" applyNumberFormat="0" applyBorder="0" applyProtection="0">
      <alignment horizontal="right" vertical="top" wrapText="1"/>
    </xf>
    <xf numFmtId="166" fontId="4" fillId="0" borderId="0" applyBorder="0" applyProtection="0">
      <alignment horizontal="center" vertical="top" wrapText="1"/>
    </xf>
    <xf numFmtId="4" fontId="3" fillId="3" borderId="1" applyProtection="0">
      <alignment horizontal="left" vertical="top"/>
    </xf>
    <xf numFmtId="0" fontId="1" fillId="0" borderId="0" applyNumberFormat="0" applyBorder="0" applyProtection="0">
      <alignment horizontal="left" vertical="top" wrapText="1"/>
    </xf>
    <xf numFmtId="166" fontId="4" fillId="0" borderId="0" applyBorder="0" applyProtection="0">
      <alignment horizontal="center" vertical="top" textRotation="90" wrapText="1"/>
    </xf>
    <xf numFmtId="0" fontId="13" fillId="0" borderId="0" applyNumberFormat="0" applyBorder="0" applyProtection="0">
      <alignment horizontal="left" vertical="top" wrapText="1"/>
    </xf>
    <xf numFmtId="0" fontId="5" fillId="0" borderId="0" applyNumberFormat="0" applyBorder="0" applyProtection="0">
      <alignment horizontal="left" vertical="top" wrapText="1" indent="2"/>
    </xf>
    <xf numFmtId="1" fontId="13" fillId="0" borderId="0" applyBorder="0" applyProtection="0">
      <alignment horizontal="right" vertical="top" wrapText="1"/>
    </xf>
    <xf numFmtId="4" fontId="6" fillId="4" borderId="2" applyProtection="0">
      <alignment vertical="top"/>
    </xf>
    <xf numFmtId="0" fontId="7" fillId="0" borderId="0" applyNumberFormat="0" applyBorder="0" applyProtection="0">
      <alignment horizontal="left" vertical="top" wrapText="1"/>
    </xf>
    <xf numFmtId="166" fontId="7" fillId="0" borderId="0" applyBorder="0" applyProtection="0">
      <alignment horizontal="left" vertical="top" wrapText="1"/>
    </xf>
    <xf numFmtId="4" fontId="13" fillId="0" borderId="0" applyBorder="0" applyProtection="0">
      <alignment horizontal="right"/>
    </xf>
    <xf numFmtId="4" fontId="6" fillId="5" borderId="2">
      <alignment vertical="top"/>
    </xf>
    <xf numFmtId="0" fontId="12" fillId="0" borderId="0">
      <alignment horizontal="left" vertical="top" wrapText="1"/>
    </xf>
    <xf numFmtId="0" fontId="16" fillId="0" borderId="0" applyBorder="0" applyProtection="0">
      <alignment vertical="top"/>
    </xf>
    <xf numFmtId="165" fontId="12" fillId="0" borderId="0" applyBorder="0" applyProtection="0">
      <alignment vertical="top"/>
    </xf>
    <xf numFmtId="0" fontId="18" fillId="2" borderId="0" applyBorder="0" applyProtection="0">
      <alignment vertical="top"/>
    </xf>
    <xf numFmtId="4" fontId="19" fillId="6" borderId="2" applyProtection="0">
      <alignment vertical="top"/>
    </xf>
    <xf numFmtId="4" fontId="21" fillId="3" borderId="1" applyProtection="0">
      <alignment horizontal="left" vertical="top"/>
    </xf>
    <xf numFmtId="4" fontId="3" fillId="7" borderId="3" applyProtection="0">
      <alignment horizontal="left" vertical="top"/>
    </xf>
    <xf numFmtId="0" fontId="13" fillId="0" borderId="0" applyBorder="0" applyProtection="0">
      <alignment horizontal="left" vertical="top" wrapText="1"/>
    </xf>
    <xf numFmtId="0" fontId="23" fillId="8" borderId="0" applyBorder="0" applyProtection="0">
      <alignment vertical="top"/>
    </xf>
    <xf numFmtId="4" fontId="3" fillId="7" borderId="3" applyProtection="0">
      <alignment horizontal="left" vertical="top"/>
    </xf>
    <xf numFmtId="0" fontId="13" fillId="0" borderId="0" applyBorder="0" applyProtection="0">
      <alignment horizontal="right" vertical="top" wrapText="1"/>
    </xf>
    <xf numFmtId="0" fontId="1" fillId="0" borderId="0" applyBorder="0" applyProtection="0">
      <alignment horizontal="left" vertical="top" wrapText="1"/>
    </xf>
    <xf numFmtId="0" fontId="13" fillId="0" borderId="0" applyBorder="0" applyProtection="0">
      <alignment horizontal="left" vertical="top" wrapText="1"/>
    </xf>
    <xf numFmtId="0" fontId="5" fillId="0" borderId="0" applyBorder="0" applyProtection="0">
      <alignment horizontal="left" vertical="top" wrapText="1" indent="4"/>
    </xf>
    <xf numFmtId="4" fontId="6" fillId="9" borderId="4" applyProtection="0">
      <alignment vertical="top"/>
    </xf>
    <xf numFmtId="0" fontId="7" fillId="0" borderId="0" applyBorder="0" applyProtection="0">
      <alignment horizontal="left" vertical="top" wrapText="1"/>
    </xf>
    <xf numFmtId="4" fontId="6" fillId="10" borderId="4">
      <alignment vertical="top"/>
    </xf>
    <xf numFmtId="0" fontId="5" fillId="0" borderId="0" applyBorder="0" applyProtection="0">
      <alignment horizontal="left" vertical="top" wrapText="1" indent="3"/>
    </xf>
    <xf numFmtId="0" fontId="5" fillId="0" borderId="0" applyBorder="0" applyProtection="0">
      <alignment horizontal="left" vertical="top" wrapText="1" indent="3"/>
    </xf>
    <xf numFmtId="0" fontId="13" fillId="0" borderId="0" applyBorder="0" applyProtection="0">
      <alignment horizontal="left" vertical="top" wrapText="1"/>
    </xf>
    <xf numFmtId="0" fontId="14" fillId="0" borderId="0">
      <alignment vertical="top"/>
    </xf>
  </cellStyleXfs>
  <cellXfs count="93">
    <xf numFmtId="0" fontId="0" fillId="0" borderId="0" xfId="0">
      <alignment horizontal="left" vertical="top" wrapText="1"/>
    </xf>
    <xf numFmtId="1" fontId="0" fillId="0" borderId="0" xfId="0" applyNumberFormat="1" applyAlignment="1">
      <alignment horizontal="center" vertical="top" wrapText="1"/>
    </xf>
    <xf numFmtId="1" fontId="0" fillId="0" borderId="0" xfId="0" applyNumberFormat="1" applyAlignment="1">
      <alignment horizontal="right" vertical="top" wrapText="1"/>
    </xf>
    <xf numFmtId="49" fontId="0" fillId="0" borderId="0" xfId="0" applyNumberFormat="1" applyAlignment="1">
      <alignment horizontal="left" wrapText="1" indent="1"/>
    </xf>
    <xf numFmtId="2" fontId="0" fillId="0" borderId="0" xfId="0" applyNumberFormat="1" applyAlignment="1">
      <alignment horizontal="right" wrapText="1"/>
    </xf>
    <xf numFmtId="4" fontId="0" fillId="0" borderId="0" xfId="0" applyNumberFormat="1" applyAlignment="1">
      <alignment horizontal="right"/>
    </xf>
    <xf numFmtId="4" fontId="3" fillId="0" borderId="0" xfId="9" applyFill="1" applyBorder="1" applyAlignment="1" applyProtection="1">
      <alignment horizontal="left" vertical="center"/>
    </xf>
    <xf numFmtId="4" fontId="3" fillId="0" borderId="0" xfId="9" applyFill="1" applyBorder="1" applyAlignment="1" applyProtection="1">
      <alignment horizontal="right" vertical="center"/>
    </xf>
    <xf numFmtId="4" fontId="3" fillId="0" borderId="0" xfId="9" applyFill="1" applyBorder="1" applyAlignment="1" applyProtection="1">
      <alignment horizontal="left" vertical="center" indent="1"/>
    </xf>
    <xf numFmtId="0" fontId="0" fillId="0" borderId="0" xfId="0" applyAlignment="1">
      <alignment vertical="center"/>
    </xf>
    <xf numFmtId="4" fontId="8" fillId="0" borderId="0" xfId="9" applyFont="1" applyFill="1" applyBorder="1" applyAlignment="1" applyProtection="1">
      <alignment horizontal="left" vertical="center" indent="1"/>
    </xf>
    <xf numFmtId="4" fontId="3" fillId="3" borderId="1" xfId="9" applyProtection="1">
      <alignment horizontal="left" vertical="top"/>
    </xf>
    <xf numFmtId="4" fontId="3" fillId="3" borderId="1" xfId="9" applyAlignment="1" applyProtection="1">
      <alignment horizontal="right" vertical="top"/>
    </xf>
    <xf numFmtId="4" fontId="3" fillId="3" borderId="1" xfId="9" applyAlignment="1" applyProtection="1">
      <alignment horizontal="left" vertical="top" indent="1"/>
    </xf>
    <xf numFmtId="1" fontId="0" fillId="0" borderId="0" xfId="0" applyNumberFormat="1" applyAlignment="1">
      <alignment horizontal="left" vertical="top" wrapText="1" indent="1"/>
    </xf>
    <xf numFmtId="2" fontId="0" fillId="0" borderId="0" xfId="0" applyNumberFormat="1" applyAlignment="1">
      <alignment horizontal="right" vertical="top" wrapText="1"/>
    </xf>
    <xf numFmtId="4" fontId="0" fillId="0" borderId="0" xfId="0" applyNumberFormat="1" applyAlignment="1">
      <alignment horizontal="right" vertical="top" wrapText="1"/>
    </xf>
    <xf numFmtId="4" fontId="6" fillId="4" borderId="1" xfId="9" applyFont="1" applyFill="1" applyAlignment="1" applyProtection="1">
      <alignment horizontal="left" vertical="top" wrapText="1"/>
    </xf>
    <xf numFmtId="4" fontId="6" fillId="4" borderId="1" xfId="9" applyFont="1" applyFill="1" applyAlignment="1" applyProtection="1">
      <alignment horizontal="left" vertical="top" wrapText="1" indent="1"/>
    </xf>
    <xf numFmtId="4" fontId="6" fillId="4" borderId="1" xfId="9" applyFont="1" applyFill="1" applyAlignment="1" applyProtection="1">
      <alignment horizontal="right" vertical="top" wrapText="1"/>
    </xf>
    <xf numFmtId="0" fontId="9" fillId="0" borderId="0" xfId="0" applyFont="1" applyAlignment="1"/>
    <xf numFmtId="2" fontId="6" fillId="0" borderId="0" xfId="0" applyNumberFormat="1" applyFont="1" applyAlignment="1">
      <alignment horizontal="left" vertical="center" wrapText="1" indent="1"/>
    </xf>
    <xf numFmtId="4" fontId="6" fillId="0" borderId="0" xfId="0" applyNumberFormat="1" applyFont="1" applyAlignment="1">
      <alignment horizontal="right" vertical="center" wrapText="1"/>
    </xf>
    <xf numFmtId="0" fontId="0" fillId="0" borderId="0" xfId="0" applyAlignment="1"/>
    <xf numFmtId="1" fontId="10" fillId="3" borderId="0" xfId="0" applyNumberFormat="1" applyFont="1" applyFill="1" applyAlignment="1">
      <alignment horizontal="center" vertical="top" wrapText="1"/>
    </xf>
    <xf numFmtId="1" fontId="10" fillId="3" borderId="0" xfId="0" applyNumberFormat="1" applyFont="1" applyFill="1" applyAlignment="1">
      <alignment horizontal="right" vertical="top" wrapText="1"/>
    </xf>
    <xf numFmtId="2" fontId="3" fillId="3" borderId="0" xfId="0" applyNumberFormat="1" applyFont="1" applyFill="1" applyAlignment="1">
      <alignment horizontal="left" vertical="center" wrapText="1" indent="1"/>
    </xf>
    <xf numFmtId="2" fontId="10" fillId="3" borderId="0" xfId="0" applyNumberFormat="1" applyFont="1" applyFill="1" applyAlignment="1">
      <alignment horizontal="right" wrapText="1"/>
    </xf>
    <xf numFmtId="4" fontId="3" fillId="3" borderId="0" xfId="0" applyNumberFormat="1" applyFont="1" applyFill="1" applyAlignment="1">
      <alignment horizontal="right" vertical="center" wrapText="1"/>
    </xf>
    <xf numFmtId="3" fontId="0" fillId="0" borderId="0" xfId="0" applyNumberFormat="1">
      <alignment horizontal="left" vertical="top" wrapText="1"/>
    </xf>
    <xf numFmtId="4" fontId="0" fillId="0" borderId="0" xfId="0" applyNumberFormat="1" applyAlignment="1">
      <alignment horizontal="right" vertical="top"/>
    </xf>
    <xf numFmtId="0" fontId="0" fillId="0" borderId="0" xfId="0" applyAlignment="1">
      <alignment horizontal="right" vertical="top" wrapText="1"/>
    </xf>
    <xf numFmtId="0" fontId="0" fillId="0" borderId="0" xfId="0" applyAlignment="1">
      <alignment horizontal="right" vertical="top"/>
    </xf>
    <xf numFmtId="4" fontId="6" fillId="4" borderId="2" xfId="15" applyProtection="1">
      <alignment vertical="top"/>
    </xf>
    <xf numFmtId="4" fontId="6" fillId="4" borderId="2" xfId="15" applyAlignment="1" applyProtection="1">
      <alignment horizontal="justify" vertical="top" wrapText="1"/>
    </xf>
    <xf numFmtId="4" fontId="6" fillId="4" borderId="2" xfId="15" applyAlignment="1" applyProtection="1">
      <alignment horizontal="right" vertical="top" wrapText="1"/>
    </xf>
    <xf numFmtId="0" fontId="0" fillId="0" borderId="0" xfId="0" applyAlignment="1">
      <alignment vertical="top" indent="1"/>
    </xf>
    <xf numFmtId="49" fontId="0" fillId="0" borderId="0" xfId="0" applyNumberFormat="1">
      <alignment horizontal="left" vertical="top" wrapText="1"/>
    </xf>
    <xf numFmtId="4" fontId="6" fillId="5" borderId="2" xfId="19">
      <alignment vertical="top"/>
    </xf>
    <xf numFmtId="4" fontId="6" fillId="5" borderId="2" xfId="19" applyAlignment="1">
      <alignment horizontal="right" vertical="top"/>
    </xf>
    <xf numFmtId="4" fontId="6" fillId="5" borderId="2" xfId="19" applyAlignment="1">
      <alignment horizontal="left" vertical="top"/>
    </xf>
    <xf numFmtId="168" fontId="0" fillId="0" borderId="0" xfId="0" applyNumberFormat="1" applyAlignment="1">
      <alignment horizontal="right" vertical="top" wrapText="1"/>
    </xf>
    <xf numFmtId="168" fontId="0" fillId="0" borderId="0" xfId="0" applyNumberFormat="1" applyAlignment="1">
      <alignment horizontal="right" vertical="top"/>
    </xf>
    <xf numFmtId="0" fontId="15" fillId="0" borderId="0" xfId="20" applyFont="1">
      <alignment horizontal="left" vertical="top" wrapText="1"/>
    </xf>
    <xf numFmtId="4" fontId="15" fillId="0" borderId="0" xfId="20" applyNumberFormat="1" applyFont="1" applyAlignment="1">
      <alignment horizontal="right" vertical="top"/>
    </xf>
    <xf numFmtId="4" fontId="15" fillId="0" borderId="0" xfId="20" applyNumberFormat="1" applyFont="1" applyAlignment="1">
      <alignment horizontal="right" vertical="top" wrapText="1"/>
    </xf>
    <xf numFmtId="2" fontId="15" fillId="0" borderId="0" xfId="20" applyNumberFormat="1" applyFont="1" applyAlignment="1">
      <alignment horizontal="right" vertical="top" wrapText="1"/>
    </xf>
    <xf numFmtId="49" fontId="15" fillId="0" borderId="0" xfId="20" applyNumberFormat="1" applyFont="1" applyAlignment="1">
      <alignment horizontal="justify" vertical="top" wrapText="1"/>
    </xf>
    <xf numFmtId="3" fontId="15" fillId="0" borderId="0" xfId="20" applyNumberFormat="1" applyFont="1">
      <alignment horizontal="left" vertical="top" wrapText="1"/>
    </xf>
    <xf numFmtId="1" fontId="15" fillId="0" borderId="0" xfId="20" applyNumberFormat="1" applyFont="1" applyAlignment="1">
      <alignment horizontal="right" vertical="top" wrapText="1"/>
    </xf>
    <xf numFmtId="0" fontId="12" fillId="0" borderId="0" xfId="20" applyAlignment="1">
      <alignment horizontal="justify" vertical="top" wrapText="1"/>
    </xf>
    <xf numFmtId="0" fontId="12" fillId="0" borderId="0" xfId="20" applyAlignment="1">
      <alignment vertical="top" wrapText="1"/>
    </xf>
    <xf numFmtId="4" fontId="12" fillId="0" borderId="0" xfId="20" applyNumberFormat="1" applyAlignment="1">
      <alignment horizontal="right" vertical="top"/>
    </xf>
    <xf numFmtId="4" fontId="12" fillId="0" borderId="0" xfId="20" applyNumberFormat="1" applyAlignment="1">
      <alignment horizontal="right" vertical="top" wrapText="1"/>
    </xf>
    <xf numFmtId="2" fontId="12" fillId="0" borderId="0" xfId="20" applyNumberFormat="1" applyAlignment="1">
      <alignment horizontal="right" vertical="top" wrapText="1"/>
    </xf>
    <xf numFmtId="49" fontId="12" fillId="0" borderId="0" xfId="20" applyNumberFormat="1" applyAlignment="1">
      <alignment horizontal="justify" vertical="top" wrapText="1"/>
    </xf>
    <xf numFmtId="3" fontId="12" fillId="0" borderId="0" xfId="20" applyNumberFormat="1">
      <alignment horizontal="left" vertical="top" wrapText="1"/>
    </xf>
    <xf numFmtId="0" fontId="1" fillId="0" borderId="0" xfId="21" applyFont="1" applyBorder="1" applyAlignment="1" applyProtection="1">
      <alignment horizontal="justify" vertical="top" wrapText="1"/>
    </xf>
    <xf numFmtId="0" fontId="12" fillId="0" borderId="0" xfId="20">
      <alignment horizontal="left" vertical="top" wrapText="1"/>
    </xf>
    <xf numFmtId="0" fontId="15" fillId="0" borderId="0" xfId="20" applyFont="1" applyAlignment="1">
      <alignment horizontal="right" vertical="top" wrapText="1"/>
    </xf>
    <xf numFmtId="0" fontId="17" fillId="0" borderId="0" xfId="20" applyFont="1" applyAlignment="1">
      <alignment horizontal="right" vertical="top" wrapText="1"/>
    </xf>
    <xf numFmtId="165" fontId="11" fillId="0" borderId="0" xfId="22" applyFont="1" applyBorder="1" applyAlignment="1" applyProtection="1">
      <alignment horizontal="left" vertical="center" wrapText="1"/>
    </xf>
    <xf numFmtId="167" fontId="11" fillId="0" borderId="0" xfId="23" applyNumberFormat="1" applyFont="1" applyFill="1" applyBorder="1" applyAlignment="1" applyProtection="1">
      <alignment horizontal="left" vertical="center" wrapText="1"/>
    </xf>
    <xf numFmtId="167" fontId="11" fillId="0" borderId="0" xfId="23" applyNumberFormat="1" applyFont="1" applyFill="1" applyBorder="1" applyAlignment="1" applyProtection="1">
      <alignment horizontal="justify" vertical="center" wrapText="1"/>
    </xf>
    <xf numFmtId="0" fontId="11" fillId="0" borderId="0" xfId="23" applyFont="1" applyFill="1" applyBorder="1" applyAlignment="1" applyProtection="1">
      <alignment horizontal="left" vertical="center" wrapText="1"/>
    </xf>
    <xf numFmtId="0" fontId="11" fillId="0" borderId="0" xfId="23" applyFont="1" applyFill="1" applyBorder="1" applyAlignment="1" applyProtection="1">
      <alignment horizontal="justify" vertical="center" wrapText="1"/>
    </xf>
    <xf numFmtId="0" fontId="12" fillId="0" borderId="0" xfId="20" applyAlignment="1">
      <alignment horizontal="right" vertical="top" wrapText="1"/>
    </xf>
    <xf numFmtId="0" fontId="11" fillId="0" borderId="0" xfId="20" applyFont="1" applyAlignment="1">
      <alignment horizontal="left" vertical="center" wrapText="1"/>
    </xf>
    <xf numFmtId="0" fontId="11" fillId="0" borderId="0" xfId="20" applyFont="1" applyAlignment="1">
      <alignment horizontal="right" vertical="center" wrapText="1"/>
    </xf>
    <xf numFmtId="2" fontId="11" fillId="0" borderId="0" xfId="20" applyNumberFormat="1" applyFont="1" applyAlignment="1">
      <alignment horizontal="center" vertical="center" wrapText="1"/>
    </xf>
    <xf numFmtId="0" fontId="11" fillId="0" borderId="0" xfId="20" applyFont="1" applyAlignment="1">
      <alignment horizontal="center" vertical="center" wrapText="1"/>
    </xf>
    <xf numFmtId="0" fontId="15" fillId="0" borderId="0" xfId="20" applyFont="1" applyAlignment="1">
      <alignment horizontal="justify" vertical="top" wrapText="1"/>
    </xf>
    <xf numFmtId="0" fontId="15" fillId="0" borderId="0" xfId="20" applyFont="1" applyAlignment="1">
      <alignment vertical="top" indent="1"/>
    </xf>
    <xf numFmtId="0" fontId="15" fillId="0" borderId="0" xfId="20" applyFont="1" applyAlignment="1">
      <alignment horizontal="right" vertical="top"/>
    </xf>
    <xf numFmtId="4" fontId="20" fillId="3" borderId="1" xfId="25" applyFont="1" applyAlignment="1" applyProtection="1">
      <alignment horizontal="right" vertical="top"/>
    </xf>
    <xf numFmtId="2" fontId="20" fillId="3" borderId="1" xfId="25" applyNumberFormat="1" applyFont="1" applyAlignment="1" applyProtection="1">
      <alignment horizontal="right" vertical="top"/>
    </xf>
    <xf numFmtId="49" fontId="20" fillId="3" borderId="1" xfId="25" applyNumberFormat="1" applyFont="1" applyAlignment="1" applyProtection="1">
      <alignment horizontal="justify" vertical="top"/>
    </xf>
    <xf numFmtId="3" fontId="20" fillId="3" borderId="1" xfId="25" applyNumberFormat="1" applyFont="1" applyProtection="1">
      <alignment horizontal="left" vertical="top"/>
    </xf>
    <xf numFmtId="49" fontId="20" fillId="3" borderId="1" xfId="25" applyNumberFormat="1" applyFont="1" applyAlignment="1" applyProtection="1">
      <alignment horizontal="right" vertical="top"/>
    </xf>
    <xf numFmtId="4" fontId="3" fillId="0" borderId="0" xfId="26" applyFill="1" applyBorder="1" applyAlignment="1" applyProtection="1">
      <alignment horizontal="left" vertical="center" indent="1"/>
    </xf>
    <xf numFmtId="4" fontId="22" fillId="0" borderId="0" xfId="26" applyFont="1" applyFill="1" applyBorder="1" applyAlignment="1" applyProtection="1">
      <alignment horizontal="left" vertical="center" indent="1"/>
    </xf>
    <xf numFmtId="4" fontId="13" fillId="0" borderId="0" xfId="3" applyNumberFormat="1" applyBorder="1" applyProtection="1">
      <alignment horizontal="right" vertical="top" wrapText="1"/>
    </xf>
    <xf numFmtId="0" fontId="0" fillId="0" borderId="0" xfId="7" applyNumberFormat="1" applyFont="1" applyBorder="1" applyProtection="1">
      <alignment horizontal="right" vertical="top" wrapText="1"/>
    </xf>
    <xf numFmtId="4" fontId="13" fillId="0" borderId="0" xfId="7" applyNumberFormat="1" applyBorder="1" applyProtection="1">
      <alignment horizontal="right" vertical="top" wrapText="1"/>
    </xf>
    <xf numFmtId="0" fontId="12" fillId="0" borderId="0" xfId="12" applyNumberFormat="1" applyFont="1" applyBorder="1" applyProtection="1">
      <alignment horizontal="left" vertical="top" wrapText="1"/>
    </xf>
    <xf numFmtId="0" fontId="1" fillId="0" borderId="0" xfId="10" applyNumberFormat="1" applyBorder="1" applyProtection="1">
      <alignment horizontal="left" vertical="top" wrapText="1"/>
    </xf>
    <xf numFmtId="0" fontId="0" fillId="0" borderId="0" xfId="12" applyNumberFormat="1" applyFont="1" applyBorder="1" applyProtection="1">
      <alignment horizontal="left" vertical="top" wrapText="1"/>
    </xf>
    <xf numFmtId="0" fontId="5" fillId="0" borderId="0" xfId="13" applyNumberFormat="1" applyBorder="1" applyProtection="1">
      <alignment horizontal="left" vertical="top" wrapText="1" indent="2"/>
    </xf>
    <xf numFmtId="49" fontId="24" fillId="0" borderId="0" xfId="0" applyNumberFormat="1" applyFont="1">
      <alignment horizontal="left" vertical="top" wrapText="1"/>
    </xf>
    <xf numFmtId="0" fontId="0" fillId="11" borderId="0" xfId="12" applyNumberFormat="1" applyFont="1" applyFill="1" applyBorder="1" applyProtection="1">
      <alignment horizontal="left" vertical="top" wrapText="1"/>
    </xf>
    <xf numFmtId="49" fontId="0" fillId="0" borderId="0" xfId="12" applyNumberFormat="1" applyFont="1" applyBorder="1" applyProtection="1">
      <alignment horizontal="left" vertical="top" wrapText="1"/>
    </xf>
    <xf numFmtId="0" fontId="12" fillId="0" borderId="0" xfId="20">
      <alignment horizontal="left" vertical="top" wrapText="1"/>
    </xf>
    <xf numFmtId="0" fontId="12" fillId="0" borderId="0" xfId="20" applyAlignment="1">
      <alignment horizontal="justify" vertical="top" wrapText="1"/>
    </xf>
  </cellXfs>
  <cellStyles count="41">
    <cellStyle name="Bold" xfId="1" xr:uid="{00000000-0005-0000-0000-000000000000}"/>
    <cellStyle name="Bold 2" xfId="21" xr:uid="{F66B6CDA-AA55-4E64-8BA2-E783FDE7D193}"/>
    <cellStyle name="br." xfId="2" xr:uid="{00000000-0005-0000-0000-000001000000}"/>
    <cellStyle name="br. 2" xfId="27" xr:uid="{E2B5E7FD-9EE9-4FE1-9492-E20A728E7F43}"/>
    <cellStyle name="cijene i kolicine" xfId="3" xr:uid="{00000000-0005-0000-0000-000002000000}"/>
    <cellStyle name="Comma 2" xfId="4" xr:uid="{00000000-0005-0000-0000-000003000000}"/>
    <cellStyle name="Comma 2 2" xfId="22" xr:uid="{9F7904EE-B5C0-4055-A7BF-77A9ECD7F77F}"/>
    <cellStyle name="Good 1" xfId="5" xr:uid="{00000000-0005-0000-0000-000004000000}"/>
    <cellStyle name="Good 1 2" xfId="23" xr:uid="{FE771F8A-3410-47CC-93D3-D25394E91CE0}"/>
    <cellStyle name="Good 1 3" xfId="28" xr:uid="{12282A73-1148-4D08-B8E9-FC326346C9FC}"/>
    <cellStyle name="Heading 1 1" xfId="6" xr:uid="{00000000-0005-0000-0000-000005000000}"/>
    <cellStyle name="Heading 1 1 2" xfId="25" xr:uid="{AA8AC89F-6459-4EFE-9C24-B0C4FC088EAD}"/>
    <cellStyle name="Heading 1 1 3" xfId="29" xr:uid="{F816EEFD-E31D-49D1-9ED8-F91EAD1C4143}"/>
    <cellStyle name="jed. mj." xfId="7" xr:uid="{00000000-0005-0000-0000-000006000000}"/>
    <cellStyle name="jed. mj. 2" xfId="30" xr:uid="{9CF12014-FC11-4B78-88BC-26912DDC70A8}"/>
    <cellStyle name="Naslov" xfId="8" xr:uid="{00000000-0005-0000-0000-000007000000}"/>
    <cellStyle name="naslov 1" xfId="9" xr:uid="{00000000-0005-0000-0000-000008000000}"/>
    <cellStyle name="naslov 1 2" xfId="26" xr:uid="{35B7D546-EE0A-46DD-8A17-8526F85D9B6A}"/>
    <cellStyle name="naslov stavke" xfId="10" xr:uid="{00000000-0005-0000-0000-000009000000}"/>
    <cellStyle name="naslov stavke 2" xfId="31" xr:uid="{8F49C6E9-4347-45DC-8EF4-727795840C3D}"/>
    <cellStyle name="Naslov1" xfId="11" xr:uid="{00000000-0005-0000-0000-00000A000000}"/>
    <cellStyle name="Normal 2" xfId="20" xr:uid="{20599971-03D1-4F4A-96EF-EE86917F40D2}"/>
    <cellStyle name="Normal 2 2" xfId="40" xr:uid="{6C0C146D-4179-47F1-AA7F-5E8F242E1CD3}"/>
    <cellStyle name="Normalno" xfId="0" builtinId="0"/>
    <cellStyle name="opis stavke" xfId="12" xr:uid="{00000000-0005-0000-0000-00000C000000}"/>
    <cellStyle name="opis stavke 2" xfId="39" xr:uid="{46B629DB-AA4F-4065-8963-B6B56E21449B}"/>
    <cellStyle name="opis stavke 3" xfId="32" xr:uid="{31E38083-80B4-46A7-8017-7A50EF36ABEC}"/>
    <cellStyle name="podstavke" xfId="13" xr:uid="{00000000-0005-0000-0000-00000D000000}"/>
    <cellStyle name="podstavke 2" xfId="37" xr:uid="{B6E64C83-E3AF-4877-BBC6-CC1883CD7007}"/>
    <cellStyle name="podstavke 2 2" xfId="38" xr:uid="{1F9CC967-C451-4D89-A143-164F4F86348C}"/>
    <cellStyle name="podstavke 3" xfId="33" xr:uid="{19AEF78B-C691-47B2-80FB-E7EF9DC0482E}"/>
    <cellStyle name="r." xfId="14" xr:uid="{00000000-0005-0000-0000-00000E000000}"/>
    <cellStyle name="Result 1" xfId="15" xr:uid="{00000000-0005-0000-0000-00000F000000}"/>
    <cellStyle name="Result 1 2" xfId="24" xr:uid="{5DE37B98-19AB-4502-ABD1-B87D4FC6C992}"/>
    <cellStyle name="Result 1 3" xfId="34" xr:uid="{851223D6-051B-405B-8856-F3699DC879FE}"/>
    <cellStyle name="Rezultat" xfId="16" xr:uid="{00000000-0005-0000-0000-000010000000}"/>
    <cellStyle name="Rezultat 2" xfId="35" xr:uid="{94985C44-0858-47BA-B7D6-AFA4258954CB}"/>
    <cellStyle name="Rezultat2" xfId="17" xr:uid="{00000000-0005-0000-0000-000011000000}"/>
    <cellStyle name="Right" xfId="18" xr:uid="{00000000-0005-0000-0000-000012000000}"/>
    <cellStyle name="traka" xfId="19" xr:uid="{00000000-0005-0000-0000-000013000000}"/>
    <cellStyle name="traka 2" xfId="36" xr:uid="{0F560C28-B878-4C22-AE6F-EF03D7508F3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EEEEEE"/>
      <rgbColor rgb="00FF0000"/>
      <rgbColor rgb="0000FF00"/>
      <rgbColor rgb="000000FF"/>
      <rgbColor rgb="00FFF200"/>
      <rgbColor rgb="00FF00FF"/>
      <rgbColor rgb="0000FFFF"/>
      <rgbColor rgb="00800000"/>
      <rgbColor rgb="00008000"/>
      <rgbColor rgb="00000080"/>
      <rgbColor rgb="00808000"/>
      <rgbColor rgb="00800080"/>
      <rgbColor rgb="00008080"/>
      <rgbColor rgb="00CCCCCC"/>
      <rgbColor rgb="00808080"/>
      <rgbColor rgb="009999FF"/>
      <rgbColor rgb="00993366"/>
      <rgbColor rgb="00E6E6E6"/>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L29"/>
  <sheetViews>
    <sheetView showGridLines="0" showZeros="0" tabSelected="1" view="pageBreakPreview" topLeftCell="A5" zoomScale="130" zoomScaleNormal="130" zoomScaleSheetLayoutView="130" workbookViewId="0">
      <selection activeCell="I20" sqref="I20"/>
    </sheetView>
  </sheetViews>
  <sheetFormatPr defaultColWidth="12.42578125" defaultRowHeight="10.5" x14ac:dyDescent="0.15"/>
  <cols>
    <col min="1" max="1" width="4" style="1" customWidth="1"/>
    <col min="2" max="2" width="4" style="2" customWidth="1"/>
    <col min="3" max="3" width="38.7109375" style="3" customWidth="1"/>
    <col min="4" max="6" width="11" style="4" customWidth="1"/>
    <col min="7" max="7" width="16.5703125" style="5" customWidth="1"/>
    <col min="8" max="64" width="8.5703125" customWidth="1"/>
  </cols>
  <sheetData>
    <row r="1" spans="1:64" ht="12.75" x14ac:dyDescent="0.15">
      <c r="A1" s="6"/>
      <c r="B1" s="7"/>
      <c r="C1" s="8"/>
      <c r="D1" s="6"/>
      <c r="E1" s="6"/>
      <c r="F1" s="6"/>
      <c r="G1" s="7"/>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row>
    <row r="2" spans="1:64" ht="12.75" x14ac:dyDescent="0.15">
      <c r="A2" s="6"/>
      <c r="B2" s="7"/>
      <c r="C2" s="8"/>
      <c r="D2" s="6"/>
      <c r="E2" s="6"/>
      <c r="F2" s="6"/>
      <c r="G2" s="7"/>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row>
    <row r="3" spans="1:64" ht="12.75" x14ac:dyDescent="0.15">
      <c r="A3" s="6"/>
      <c r="B3" s="7"/>
      <c r="C3" s="8"/>
      <c r="D3" s="6"/>
      <c r="E3" s="6"/>
      <c r="F3" s="6"/>
      <c r="G3" s="7"/>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row>
    <row r="4" spans="1:64" ht="12.75" x14ac:dyDescent="0.15">
      <c r="A4" s="6"/>
      <c r="B4" s="7"/>
      <c r="C4" s="8"/>
      <c r="D4" s="6"/>
      <c r="E4" s="6"/>
      <c r="F4" s="6"/>
      <c r="G4" s="7"/>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row>
    <row r="5" spans="1:64" ht="12.75" x14ac:dyDescent="0.15">
      <c r="A5" s="6"/>
      <c r="B5" s="7"/>
      <c r="C5" s="8"/>
      <c r="D5" s="6"/>
      <c r="E5" s="6"/>
      <c r="F5" s="6"/>
      <c r="G5" s="7"/>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row>
    <row r="6" spans="1:64" ht="24.75" x14ac:dyDescent="0.15">
      <c r="A6" s="10" t="s">
        <v>0</v>
      </c>
      <c r="B6" s="7"/>
      <c r="C6" s="9"/>
      <c r="D6" s="6"/>
      <c r="E6" s="6"/>
      <c r="F6" s="6"/>
      <c r="G6" s="7"/>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row>
    <row r="7" spans="1:64" ht="12.75" x14ac:dyDescent="0.15">
      <c r="A7" s="8"/>
      <c r="B7" s="7"/>
      <c r="C7" s="9"/>
      <c r="D7" s="6"/>
      <c r="E7" s="6"/>
      <c r="F7" s="6"/>
      <c r="G7" s="7"/>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row>
    <row r="8" spans="1:64" ht="12.75" x14ac:dyDescent="0.15">
      <c r="A8" s="8" t="s">
        <v>1</v>
      </c>
      <c r="B8" s="7"/>
      <c r="C8" s="9"/>
      <c r="D8" s="6"/>
      <c r="E8" s="6"/>
      <c r="F8" s="6"/>
      <c r="G8" s="7"/>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row>
    <row r="9" spans="1:64" ht="12.75" x14ac:dyDescent="0.15">
      <c r="A9" s="6"/>
      <c r="B9" s="7"/>
      <c r="C9" s="8"/>
      <c r="D9" s="6"/>
      <c r="E9" s="6"/>
      <c r="F9" s="6"/>
      <c r="G9" s="7"/>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row>
    <row r="10" spans="1:64" ht="12.75" x14ac:dyDescent="0.15">
      <c r="A10" s="6"/>
      <c r="B10" s="7"/>
      <c r="C10" s="8"/>
      <c r="D10" s="6"/>
      <c r="E10" s="6"/>
      <c r="F10" s="6"/>
      <c r="G10" s="7"/>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row>
    <row r="11" spans="1:64" ht="12.75" x14ac:dyDescent="0.15">
      <c r="A11" s="79" t="s">
        <v>64</v>
      </c>
      <c r="B11" s="7"/>
      <c r="C11" s="8"/>
      <c r="D11" s="6"/>
      <c r="E11" s="6"/>
      <c r="F11" s="6"/>
      <c r="G11" s="7"/>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row>
    <row r="12" spans="1:64" ht="12.75" x14ac:dyDescent="0.15">
      <c r="A12" s="80" t="s">
        <v>65</v>
      </c>
      <c r="B12" s="7"/>
      <c r="C12" s="8"/>
      <c r="D12" s="6"/>
      <c r="E12" s="6"/>
      <c r="F12" s="6"/>
      <c r="G12" s="7"/>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64" ht="12.75" x14ac:dyDescent="0.15">
      <c r="A13" s="80" t="s">
        <v>66</v>
      </c>
      <c r="B13" s="7"/>
      <c r="C13" s="8"/>
      <c r="D13" s="6"/>
      <c r="E13" s="6"/>
      <c r="F13" s="6"/>
      <c r="G13" s="7"/>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row>
    <row r="14" spans="1:64" ht="12.75" x14ac:dyDescent="0.15">
      <c r="A14" s="6"/>
      <c r="B14" s="7"/>
      <c r="C14" s="8"/>
      <c r="D14" s="6"/>
      <c r="E14" s="6"/>
      <c r="F14" s="6"/>
      <c r="G14" s="7"/>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row>
    <row r="15" spans="1:64" ht="12.75" x14ac:dyDescent="0.15">
      <c r="A15" s="6"/>
      <c r="B15" s="7"/>
      <c r="C15" s="8"/>
      <c r="D15" s="6"/>
      <c r="E15" s="6"/>
      <c r="F15" s="6"/>
      <c r="G15" s="7"/>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row>
    <row r="16" spans="1:64" ht="12.75" x14ac:dyDescent="0.15">
      <c r="A16" s="79" t="s">
        <v>60</v>
      </c>
      <c r="B16" s="7"/>
      <c r="C16" s="8"/>
      <c r="D16" s="6"/>
      <c r="E16" s="6"/>
      <c r="F16" s="6"/>
      <c r="G16" s="7"/>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row>
    <row r="17" spans="1:64" ht="12.75" x14ac:dyDescent="0.15">
      <c r="A17" s="80" t="s">
        <v>67</v>
      </c>
      <c r="B17" s="7"/>
      <c r="C17" s="8"/>
      <c r="D17" s="6"/>
      <c r="E17" s="6"/>
      <c r="F17" s="6"/>
      <c r="G17" s="7"/>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row>
    <row r="18" spans="1:64" ht="12.75" x14ac:dyDescent="0.15">
      <c r="A18" s="80" t="s">
        <v>68</v>
      </c>
      <c r="B18" s="7"/>
      <c r="C18" s="8"/>
      <c r="D18" s="6"/>
      <c r="E18" s="6"/>
      <c r="F18" s="6"/>
      <c r="G18" s="7"/>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row>
    <row r="19" spans="1:64" ht="12.75" x14ac:dyDescent="0.15">
      <c r="A19" s="80" t="s">
        <v>69</v>
      </c>
      <c r="B19" s="7"/>
      <c r="C19" s="8"/>
      <c r="D19" s="6"/>
      <c r="E19" s="6"/>
      <c r="F19" s="6"/>
      <c r="G19" s="7"/>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row>
    <row r="20" spans="1:64" ht="12.75" x14ac:dyDescent="0.15">
      <c r="A20" s="6"/>
      <c r="B20" s="7"/>
      <c r="C20" s="8"/>
      <c r="D20" s="6"/>
      <c r="E20" s="6"/>
      <c r="F20" s="6"/>
      <c r="G20" s="7"/>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row>
    <row r="21" spans="1:64" ht="12.75" x14ac:dyDescent="0.15">
      <c r="A21" s="6"/>
      <c r="B21" s="7"/>
      <c r="C21" s="8"/>
      <c r="D21" s="6"/>
      <c r="E21" s="6"/>
      <c r="F21" s="6"/>
      <c r="G21" s="7"/>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row>
    <row r="22" spans="1:64" ht="12.75" x14ac:dyDescent="0.15">
      <c r="A22" s="11"/>
      <c r="B22" s="12"/>
      <c r="C22" s="13" t="s">
        <v>2</v>
      </c>
      <c r="D22" s="11"/>
      <c r="E22" s="11"/>
      <c r="F22" s="11"/>
      <c r="G22" s="12"/>
    </row>
    <row r="24" spans="1:64" x14ac:dyDescent="0.15">
      <c r="B24" s="2" t="str">
        <f>'01'!A1</f>
        <v>1.</v>
      </c>
      <c r="C24" s="14" t="str">
        <f>'01'!C1</f>
        <v>RADOVI NA SANACIJI KROVIŠTA</v>
      </c>
      <c r="G24" s="5" t="str">
        <f>'01'!G37</f>
        <v/>
      </c>
    </row>
    <row r="25" spans="1:64" x14ac:dyDescent="0.15">
      <c r="C25" s="14"/>
      <c r="D25" s="15"/>
      <c r="E25" s="15"/>
      <c r="F25" s="15"/>
      <c r="G25" s="16"/>
    </row>
    <row r="26" spans="1:64" ht="11.25" x14ac:dyDescent="0.15">
      <c r="A26" s="17"/>
      <c r="B26" s="17"/>
      <c r="C26" s="18" t="s">
        <v>3</v>
      </c>
      <c r="D26" s="17"/>
      <c r="E26" s="17"/>
      <c r="F26" s="17"/>
      <c r="G26" s="19" t="str">
        <f>IF(SUM(G24:G24)=0,"",SUM(G24:G24))</f>
        <v/>
      </c>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row>
    <row r="27" spans="1:64" x14ac:dyDescent="0.15">
      <c r="C27" s="21" t="s">
        <v>4</v>
      </c>
      <c r="G27" s="22" t="str">
        <f>IF(ISERROR(G26*0.25),"",G26*0.25)</f>
        <v/>
      </c>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row>
    <row r="28" spans="1:64" x14ac:dyDescent="0.15">
      <c r="C28" s="21"/>
      <c r="G28" s="22"/>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row>
    <row r="29" spans="1:64" ht="12.75" x14ac:dyDescent="0.2">
      <c r="A29" s="24"/>
      <c r="B29" s="25"/>
      <c r="C29" s="26" t="s">
        <v>5</v>
      </c>
      <c r="D29" s="27"/>
      <c r="E29" s="27"/>
      <c r="F29" s="27"/>
      <c r="G29" s="28" t="str">
        <f>IF(SUM(G26:G27)=0,"",SUM(G26:G27))</f>
        <v/>
      </c>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row>
  </sheetData>
  <sheetProtection selectLockedCells="1" selectUnlockedCells="1"/>
  <pageMargins left="0.78749999999999998" right="0.59027777777777779" top="0.78749999999999998" bottom="0.78749999999999998" header="0.51180555555555551" footer="0.51180555555555551"/>
  <pageSetup paperSize="9" scale="99" firstPageNumber="0"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39CE8-0C48-4199-86C5-9CCF2187E835}">
  <dimension ref="A1:G65"/>
  <sheetViews>
    <sheetView showGridLines="0" showZeros="0" view="pageBreakPreview" zoomScaleNormal="130" zoomScaleSheetLayoutView="100" workbookViewId="0">
      <selection activeCell="C59" sqref="C59:G59"/>
    </sheetView>
  </sheetViews>
  <sheetFormatPr defaultColWidth="8.7109375" defaultRowHeight="12" customHeight="1" x14ac:dyDescent="0.15"/>
  <cols>
    <col min="1" max="1" width="4.140625" style="49" customWidth="1"/>
    <col min="2" max="2" width="4.140625" style="48" customWidth="1"/>
    <col min="3" max="3" width="38.85546875" style="47" customWidth="1"/>
    <col min="4" max="4" width="11" style="46" customWidth="1"/>
    <col min="5" max="5" width="11" style="45" customWidth="1"/>
    <col min="6" max="6" width="13.85546875" style="45" customWidth="1"/>
    <col min="7" max="7" width="13.85546875" style="44" customWidth="1"/>
    <col min="8" max="16384" width="8.7109375" style="43"/>
  </cols>
  <sheetData>
    <row r="1" spans="1:7" ht="12" customHeight="1" thickBot="1" x14ac:dyDescent="0.2">
      <c r="A1" s="78"/>
      <c r="B1" s="77"/>
      <c r="C1" s="76" t="s">
        <v>61</v>
      </c>
      <c r="D1" s="75"/>
      <c r="E1" s="74"/>
      <c r="F1" s="74"/>
      <c r="G1" s="74"/>
    </row>
    <row r="2" spans="1:7" ht="12" customHeight="1" thickTop="1" x14ac:dyDescent="0.15">
      <c r="A2" s="59"/>
      <c r="C2" s="71"/>
      <c r="D2" s="59"/>
      <c r="E2" s="59"/>
      <c r="F2" s="59"/>
      <c r="G2" s="73"/>
    </row>
    <row r="3" spans="1:7" s="72" customFormat="1" ht="12" customHeight="1" x14ac:dyDescent="0.15">
      <c r="A3" s="33"/>
      <c r="B3" s="33"/>
      <c r="C3" s="34"/>
      <c r="D3" s="35"/>
      <c r="E3" s="35"/>
      <c r="F3" s="35"/>
      <c r="G3" s="35"/>
    </row>
    <row r="4" spans="1:7" ht="12" customHeight="1" x14ac:dyDescent="0.15">
      <c r="A4" s="59"/>
      <c r="C4" s="71"/>
      <c r="D4" s="59"/>
      <c r="E4" s="59"/>
      <c r="F4" s="59"/>
      <c r="G4" s="59"/>
    </row>
    <row r="5" spans="1:7" ht="12" customHeight="1" x14ac:dyDescent="0.15">
      <c r="A5" s="59"/>
      <c r="C5" s="71"/>
      <c r="D5" s="59"/>
      <c r="E5" s="59"/>
      <c r="F5" s="59"/>
      <c r="G5" s="59"/>
    </row>
    <row r="6" spans="1:7" ht="12" customHeight="1" x14ac:dyDescent="0.15">
      <c r="A6" s="59"/>
      <c r="B6" s="56"/>
      <c r="C6" s="57" t="s">
        <v>6</v>
      </c>
      <c r="D6" s="70"/>
      <c r="E6" s="69"/>
      <c r="F6" s="68"/>
      <c r="G6" s="67"/>
    </row>
    <row r="7" spans="1:7" ht="12" customHeight="1" x14ac:dyDescent="0.15">
      <c r="A7" s="59"/>
      <c r="B7" s="56"/>
      <c r="C7" s="57"/>
      <c r="D7" s="70"/>
      <c r="E7" s="69"/>
      <c r="F7" s="68"/>
      <c r="G7" s="67"/>
    </row>
    <row r="8" spans="1:7" ht="38.25" customHeight="1" x14ac:dyDescent="0.15">
      <c r="A8" s="59"/>
      <c r="B8" s="51" t="s">
        <v>7</v>
      </c>
      <c r="C8" s="92" t="s">
        <v>8</v>
      </c>
      <c r="D8" s="92"/>
      <c r="E8" s="92"/>
      <c r="F8" s="92"/>
      <c r="G8" s="92"/>
    </row>
    <row r="9" spans="1:7" ht="141" customHeight="1" x14ac:dyDescent="0.15">
      <c r="A9" s="59"/>
      <c r="B9" s="51" t="s">
        <v>7</v>
      </c>
      <c r="C9" s="92" t="s">
        <v>9</v>
      </c>
      <c r="D9" s="92"/>
      <c r="E9" s="92"/>
      <c r="F9" s="92"/>
      <c r="G9" s="92"/>
    </row>
    <row r="10" spans="1:7" ht="159.75" customHeight="1" x14ac:dyDescent="0.15">
      <c r="A10" s="59"/>
      <c r="B10" s="51" t="s">
        <v>7</v>
      </c>
      <c r="C10" s="92" t="s">
        <v>10</v>
      </c>
      <c r="D10" s="92"/>
      <c r="E10" s="92"/>
      <c r="F10" s="92"/>
      <c r="G10" s="92"/>
    </row>
    <row r="11" spans="1:7" ht="78.75" customHeight="1" x14ac:dyDescent="0.15">
      <c r="A11" s="59"/>
      <c r="B11" s="51" t="s">
        <v>7</v>
      </c>
      <c r="C11" s="91" t="s">
        <v>57</v>
      </c>
      <c r="D11" s="91"/>
      <c r="E11" s="91"/>
      <c r="F11" s="91"/>
      <c r="G11" s="91"/>
    </row>
    <row r="12" spans="1:7" ht="40.5" customHeight="1" x14ac:dyDescent="0.15">
      <c r="A12" s="59"/>
      <c r="B12" s="51"/>
      <c r="C12" s="92" t="s">
        <v>11</v>
      </c>
      <c r="D12" s="92"/>
      <c r="E12" s="92"/>
      <c r="F12" s="92"/>
      <c r="G12" s="92"/>
    </row>
    <row r="13" spans="1:7" ht="54" customHeight="1" x14ac:dyDescent="0.15">
      <c r="A13" s="59"/>
      <c r="B13" s="51"/>
      <c r="C13" s="92" t="s">
        <v>58</v>
      </c>
      <c r="D13" s="92"/>
      <c r="E13" s="92"/>
      <c r="F13" s="92"/>
      <c r="G13" s="92"/>
    </row>
    <row r="14" spans="1:7" ht="48" customHeight="1" x14ac:dyDescent="0.15">
      <c r="A14" s="60"/>
      <c r="B14" s="51"/>
      <c r="C14" s="92" t="s">
        <v>12</v>
      </c>
      <c r="D14" s="92"/>
      <c r="E14" s="92"/>
      <c r="F14" s="92"/>
      <c r="G14" s="92"/>
    </row>
    <row r="15" spans="1:7" ht="48" customHeight="1" x14ac:dyDescent="0.15">
      <c r="A15" s="60"/>
      <c r="B15" s="51"/>
      <c r="C15" s="92" t="s">
        <v>59</v>
      </c>
      <c r="D15" s="92"/>
      <c r="E15" s="92"/>
      <c r="F15" s="92"/>
      <c r="G15" s="92"/>
    </row>
    <row r="16" spans="1:7" ht="81.75" customHeight="1" x14ac:dyDescent="0.15">
      <c r="A16" s="60"/>
      <c r="B16" s="51" t="s">
        <v>7</v>
      </c>
      <c r="C16" s="92" t="s">
        <v>13</v>
      </c>
      <c r="D16" s="92"/>
      <c r="E16" s="92"/>
      <c r="F16" s="92"/>
      <c r="G16" s="92"/>
    </row>
    <row r="17" spans="1:7" ht="33.75" customHeight="1" x14ac:dyDescent="0.15">
      <c r="A17" s="60"/>
      <c r="B17" s="51" t="s">
        <v>7</v>
      </c>
      <c r="C17" s="91" t="s">
        <v>53</v>
      </c>
      <c r="D17" s="91"/>
      <c r="E17" s="91"/>
      <c r="F17" s="91"/>
      <c r="G17" s="91"/>
    </row>
    <row r="18" spans="1:7" ht="45" customHeight="1" x14ac:dyDescent="0.15">
      <c r="A18" s="60"/>
      <c r="B18" s="51" t="s">
        <v>7</v>
      </c>
      <c r="C18" s="91" t="s">
        <v>54</v>
      </c>
      <c r="D18" s="91"/>
      <c r="E18" s="91"/>
      <c r="F18" s="91"/>
      <c r="G18" s="91"/>
    </row>
    <row r="19" spans="1:7" ht="30" customHeight="1" x14ac:dyDescent="0.15">
      <c r="A19" s="60"/>
      <c r="B19" s="51" t="s">
        <v>7</v>
      </c>
      <c r="C19" s="92" t="s">
        <v>14</v>
      </c>
      <c r="D19" s="92"/>
      <c r="E19" s="92"/>
      <c r="F19" s="92"/>
      <c r="G19" s="92"/>
    </row>
    <row r="20" spans="1:7" ht="23.25" customHeight="1" x14ac:dyDescent="0.15">
      <c r="A20" s="60"/>
      <c r="B20" s="51" t="s">
        <v>7</v>
      </c>
      <c r="C20" s="92" t="s">
        <v>15</v>
      </c>
      <c r="D20" s="92"/>
      <c r="E20" s="92"/>
      <c r="F20" s="92"/>
      <c r="G20" s="92"/>
    </row>
    <row r="21" spans="1:7" ht="62.25" customHeight="1" x14ac:dyDescent="0.15">
      <c r="A21" s="60"/>
      <c r="B21" s="51" t="s">
        <v>7</v>
      </c>
      <c r="C21" s="92" t="s">
        <v>16</v>
      </c>
      <c r="D21" s="92"/>
      <c r="E21" s="92"/>
      <c r="F21" s="92"/>
      <c r="G21" s="92"/>
    </row>
    <row r="22" spans="1:7" ht="104.25" customHeight="1" x14ac:dyDescent="0.15">
      <c r="A22" s="60"/>
      <c r="B22" s="51" t="s">
        <v>7</v>
      </c>
      <c r="C22" s="92" t="s">
        <v>17</v>
      </c>
      <c r="D22" s="92"/>
      <c r="E22" s="92"/>
      <c r="F22" s="92"/>
      <c r="G22" s="92"/>
    </row>
    <row r="23" spans="1:7" ht="12" customHeight="1" x14ac:dyDescent="0.15">
      <c r="A23" s="60"/>
      <c r="B23" s="51"/>
      <c r="C23" s="50"/>
      <c r="D23" s="58"/>
      <c r="E23" s="58"/>
      <c r="F23" s="58"/>
      <c r="G23" s="58"/>
    </row>
    <row r="24" spans="1:7" ht="12" customHeight="1" x14ac:dyDescent="0.15">
      <c r="A24" s="60"/>
      <c r="B24" s="51"/>
      <c r="C24" s="50"/>
      <c r="D24" s="58"/>
      <c r="E24" s="58"/>
      <c r="F24" s="58"/>
      <c r="G24" s="58"/>
    </row>
    <row r="25" spans="1:7" ht="15.75" customHeight="1" x14ac:dyDescent="0.15">
      <c r="A25" s="59"/>
      <c r="B25" s="51"/>
      <c r="C25" s="50"/>
      <c r="D25" s="58"/>
      <c r="E25" s="58"/>
      <c r="F25" s="58"/>
      <c r="G25" s="58"/>
    </row>
    <row r="26" spans="1:7" ht="16.5" customHeight="1" x14ac:dyDescent="0.15">
      <c r="A26" s="59"/>
      <c r="B26" s="51"/>
      <c r="C26" s="57" t="s">
        <v>18</v>
      </c>
      <c r="D26" s="58"/>
      <c r="E26" s="58"/>
      <c r="F26" s="58"/>
      <c r="G26" s="58"/>
    </row>
    <row r="27" spans="1:7" ht="14.25" customHeight="1" x14ac:dyDescent="0.15">
      <c r="A27" s="59"/>
      <c r="B27" s="51"/>
      <c r="C27" s="50"/>
      <c r="D27" s="58"/>
      <c r="E27" s="58"/>
      <c r="F27" s="58"/>
      <c r="G27" s="58"/>
    </row>
    <row r="28" spans="1:7" ht="57.75" customHeight="1" x14ac:dyDescent="0.15">
      <c r="A28" s="59"/>
      <c r="B28" s="51" t="s">
        <v>7</v>
      </c>
      <c r="C28" s="92" t="s">
        <v>19</v>
      </c>
      <c r="D28" s="92"/>
      <c r="E28" s="92"/>
      <c r="F28" s="92"/>
      <c r="G28" s="92"/>
    </row>
    <row r="29" spans="1:7" ht="80.25" customHeight="1" x14ac:dyDescent="0.15">
      <c r="A29" s="59"/>
      <c r="B29" s="51" t="s">
        <v>7</v>
      </c>
      <c r="C29" s="92" t="s">
        <v>20</v>
      </c>
      <c r="D29" s="92"/>
      <c r="E29" s="92"/>
      <c r="F29" s="92"/>
      <c r="G29" s="92"/>
    </row>
    <row r="30" spans="1:7" ht="37.5" customHeight="1" x14ac:dyDescent="0.15">
      <c r="A30" s="59"/>
      <c r="B30" s="51" t="s">
        <v>7</v>
      </c>
      <c r="C30" s="92" t="s">
        <v>21</v>
      </c>
      <c r="D30" s="92"/>
      <c r="E30" s="92"/>
      <c r="F30" s="92"/>
      <c r="G30" s="92"/>
    </row>
    <row r="31" spans="1:7" ht="34.5" customHeight="1" x14ac:dyDescent="0.15">
      <c r="A31" s="59"/>
      <c r="B31" s="51" t="s">
        <v>7</v>
      </c>
      <c r="C31" s="92" t="s">
        <v>22</v>
      </c>
      <c r="D31" s="92"/>
      <c r="E31" s="92"/>
      <c r="F31" s="92"/>
      <c r="G31" s="92"/>
    </row>
    <row r="32" spans="1:7" ht="80.25" customHeight="1" x14ac:dyDescent="0.15">
      <c r="A32" s="59"/>
      <c r="B32" s="51" t="s">
        <v>7</v>
      </c>
      <c r="C32" s="92" t="s">
        <v>23</v>
      </c>
      <c r="D32" s="92"/>
      <c r="E32" s="92"/>
      <c r="F32" s="92"/>
      <c r="G32" s="92"/>
    </row>
    <row r="33" spans="1:7" ht="39" customHeight="1" x14ac:dyDescent="0.15">
      <c r="A33" s="59"/>
      <c r="B33" s="51" t="s">
        <v>7</v>
      </c>
      <c r="C33" s="92" t="s">
        <v>24</v>
      </c>
      <c r="D33" s="92"/>
      <c r="E33" s="92"/>
      <c r="F33" s="92"/>
      <c r="G33" s="92"/>
    </row>
    <row r="34" spans="1:7" ht="27" customHeight="1" x14ac:dyDescent="0.15">
      <c r="A34" s="59"/>
      <c r="B34" s="51" t="s">
        <v>7</v>
      </c>
      <c r="C34" s="92" t="s">
        <v>25</v>
      </c>
      <c r="D34" s="92"/>
      <c r="E34" s="92"/>
      <c r="F34" s="92"/>
      <c r="G34" s="92"/>
    </row>
    <row r="35" spans="1:7" ht="99" customHeight="1" x14ac:dyDescent="0.15">
      <c r="A35" s="59"/>
      <c r="B35" s="51" t="s">
        <v>7</v>
      </c>
      <c r="C35" s="92" t="s">
        <v>26</v>
      </c>
      <c r="D35" s="92"/>
      <c r="E35" s="92"/>
      <c r="F35" s="92"/>
      <c r="G35" s="92"/>
    </row>
    <row r="36" spans="1:7" ht="134.25" customHeight="1" x14ac:dyDescent="0.15">
      <c r="A36" s="59"/>
      <c r="B36" s="51" t="s">
        <v>7</v>
      </c>
      <c r="C36" s="92" t="s">
        <v>27</v>
      </c>
      <c r="D36" s="92"/>
      <c r="E36" s="92"/>
      <c r="F36" s="92"/>
      <c r="G36" s="92"/>
    </row>
    <row r="37" spans="1:7" ht="12" customHeight="1" x14ac:dyDescent="0.15">
      <c r="A37" s="59"/>
      <c r="B37" s="56"/>
      <c r="C37" s="50"/>
      <c r="D37" s="66"/>
      <c r="E37" s="66"/>
      <c r="F37" s="66"/>
      <c r="G37" s="66"/>
    </row>
    <row r="38" spans="1:7" ht="18.75" customHeight="1" x14ac:dyDescent="0.15">
      <c r="A38" s="59"/>
      <c r="B38" s="56"/>
      <c r="C38" s="92" t="s">
        <v>28</v>
      </c>
      <c r="D38" s="92"/>
      <c r="E38" s="92"/>
      <c r="F38" s="92"/>
      <c r="G38" s="92"/>
    </row>
    <row r="39" spans="1:7" ht="39.75" customHeight="1" x14ac:dyDescent="0.15">
      <c r="A39" s="59"/>
      <c r="B39" s="51" t="s">
        <v>7</v>
      </c>
      <c r="C39" s="92" t="s">
        <v>29</v>
      </c>
      <c r="D39" s="92"/>
      <c r="E39" s="92"/>
      <c r="F39" s="92"/>
      <c r="G39" s="92"/>
    </row>
    <row r="40" spans="1:7" ht="39" customHeight="1" x14ac:dyDescent="0.15">
      <c r="A40" s="59"/>
      <c r="B40" s="51" t="s">
        <v>7</v>
      </c>
      <c r="C40" s="92" t="s">
        <v>30</v>
      </c>
      <c r="D40" s="92"/>
      <c r="E40" s="92"/>
      <c r="F40" s="92"/>
      <c r="G40" s="92"/>
    </row>
    <row r="41" spans="1:7" ht="76.5" customHeight="1" x14ac:dyDescent="0.15">
      <c r="A41" s="59"/>
      <c r="B41" s="51" t="s">
        <v>7</v>
      </c>
      <c r="C41" s="92" t="s">
        <v>31</v>
      </c>
      <c r="D41" s="92"/>
      <c r="E41" s="92"/>
      <c r="F41" s="92"/>
      <c r="G41" s="92"/>
    </row>
    <row r="42" spans="1:7" ht="36.75" customHeight="1" x14ac:dyDescent="0.15">
      <c r="A42" s="59"/>
      <c r="B42" s="51" t="s">
        <v>7</v>
      </c>
      <c r="C42" s="92" t="s">
        <v>32</v>
      </c>
      <c r="D42" s="92"/>
      <c r="E42" s="92"/>
      <c r="F42" s="92"/>
      <c r="G42" s="92"/>
    </row>
    <row r="43" spans="1:7" ht="21" customHeight="1" x14ac:dyDescent="0.15">
      <c r="A43" s="59"/>
      <c r="B43" s="56"/>
      <c r="C43" s="65"/>
      <c r="D43" s="64"/>
      <c r="E43" s="64"/>
      <c r="F43" s="61"/>
      <c r="G43" s="61"/>
    </row>
    <row r="44" spans="1:7" ht="21.75" customHeight="1" x14ac:dyDescent="0.15">
      <c r="A44" s="59"/>
      <c r="B44" s="56"/>
      <c r="C44" s="92" t="s">
        <v>33</v>
      </c>
      <c r="D44" s="92"/>
      <c r="E44" s="92"/>
      <c r="F44" s="92"/>
      <c r="G44" s="61"/>
    </row>
    <row r="45" spans="1:7" ht="28.5" customHeight="1" x14ac:dyDescent="0.15">
      <c r="A45" s="59"/>
      <c r="B45" s="51" t="s">
        <v>7</v>
      </c>
      <c r="C45" s="92" t="s">
        <v>34</v>
      </c>
      <c r="D45" s="92"/>
      <c r="E45" s="92"/>
      <c r="F45" s="92"/>
      <c r="G45" s="92"/>
    </row>
    <row r="46" spans="1:7" ht="25.5" customHeight="1" x14ac:dyDescent="0.15">
      <c r="A46" s="59"/>
      <c r="B46" s="51" t="s">
        <v>7</v>
      </c>
      <c r="C46" s="92" t="s">
        <v>35</v>
      </c>
      <c r="D46" s="92"/>
      <c r="E46" s="92"/>
      <c r="F46" s="92"/>
      <c r="G46" s="92"/>
    </row>
    <row r="47" spans="1:7" ht="70.5" customHeight="1" x14ac:dyDescent="0.15">
      <c r="A47" s="59"/>
      <c r="B47" s="51" t="s">
        <v>7</v>
      </c>
      <c r="C47" s="92" t="s">
        <v>36</v>
      </c>
      <c r="D47" s="92"/>
      <c r="E47" s="92"/>
      <c r="F47" s="92"/>
      <c r="G47" s="92"/>
    </row>
    <row r="48" spans="1:7" ht="47.25" customHeight="1" x14ac:dyDescent="0.15">
      <c r="A48" s="59"/>
      <c r="B48" s="51" t="s">
        <v>7</v>
      </c>
      <c r="C48" s="92" t="s">
        <v>37</v>
      </c>
      <c r="D48" s="92"/>
      <c r="E48" s="92"/>
      <c r="F48" s="92"/>
      <c r="G48" s="92"/>
    </row>
    <row r="49" spans="1:7" ht="21" customHeight="1" x14ac:dyDescent="0.15">
      <c r="A49" s="59"/>
      <c r="B49" s="56"/>
      <c r="C49" s="63"/>
      <c r="D49" s="62"/>
      <c r="E49" s="62"/>
      <c r="F49" s="61"/>
      <c r="G49" s="61"/>
    </row>
    <row r="50" spans="1:7" ht="15" customHeight="1" x14ac:dyDescent="0.15">
      <c r="A50" s="59"/>
      <c r="B50" s="56"/>
      <c r="C50" s="92" t="s">
        <v>38</v>
      </c>
      <c r="D50" s="92"/>
      <c r="E50" s="92"/>
      <c r="F50" s="92"/>
      <c r="G50" s="92"/>
    </row>
    <row r="51" spans="1:7" ht="30" customHeight="1" x14ac:dyDescent="0.15">
      <c r="A51" s="60"/>
      <c r="B51" s="51" t="s">
        <v>7</v>
      </c>
      <c r="C51" s="92" t="s">
        <v>39</v>
      </c>
      <c r="D51" s="92"/>
      <c r="E51" s="92"/>
      <c r="F51" s="92"/>
      <c r="G51" s="92"/>
    </row>
    <row r="52" spans="1:7" ht="48" customHeight="1" x14ac:dyDescent="0.15">
      <c r="A52" s="60"/>
      <c r="B52" s="51" t="s">
        <v>7</v>
      </c>
      <c r="C52" s="92" t="s">
        <v>40</v>
      </c>
      <c r="D52" s="92"/>
      <c r="E52" s="92"/>
      <c r="F52" s="92"/>
      <c r="G52" s="92"/>
    </row>
    <row r="53" spans="1:7" ht="37.5" customHeight="1" x14ac:dyDescent="0.15">
      <c r="A53" s="59"/>
      <c r="B53" s="51" t="s">
        <v>7</v>
      </c>
      <c r="C53" s="92" t="s">
        <v>41</v>
      </c>
      <c r="D53" s="92"/>
      <c r="E53" s="92"/>
      <c r="F53" s="92"/>
      <c r="G53" s="92"/>
    </row>
    <row r="54" spans="1:7" ht="12" customHeight="1" x14ac:dyDescent="0.15">
      <c r="A54" s="59"/>
      <c r="B54" s="51"/>
      <c r="C54" s="57"/>
      <c r="D54" s="58"/>
      <c r="E54" s="58"/>
      <c r="F54" s="58"/>
      <c r="G54" s="58"/>
    </row>
    <row r="55" spans="1:7" ht="18" customHeight="1" x14ac:dyDescent="0.15">
      <c r="B55" s="51"/>
      <c r="C55" s="57"/>
      <c r="D55" s="58"/>
      <c r="E55" s="58"/>
      <c r="F55" s="58"/>
      <c r="G55" s="58"/>
    </row>
    <row r="56" spans="1:7" ht="12" customHeight="1" x14ac:dyDescent="0.15">
      <c r="B56" s="51"/>
      <c r="C56" s="57" t="s">
        <v>42</v>
      </c>
      <c r="D56" s="58"/>
      <c r="E56" s="58"/>
      <c r="F56" s="58"/>
      <c r="G56" s="58"/>
    </row>
    <row r="57" spans="1:7" ht="17.25" customHeight="1" x14ac:dyDescent="0.15">
      <c r="B57" s="51"/>
      <c r="C57" s="57"/>
      <c r="D57" s="58"/>
      <c r="E57" s="58"/>
      <c r="F57" s="58"/>
      <c r="G57" s="58"/>
    </row>
    <row r="58" spans="1:7" ht="36.75" customHeight="1" x14ac:dyDescent="0.15">
      <c r="B58" s="51" t="s">
        <v>7</v>
      </c>
      <c r="C58" s="92" t="s">
        <v>43</v>
      </c>
      <c r="D58" s="92"/>
      <c r="E58" s="92"/>
      <c r="F58" s="92"/>
      <c r="G58" s="92"/>
    </row>
    <row r="59" spans="1:7" ht="41.25" customHeight="1" x14ac:dyDescent="0.15">
      <c r="B59" s="51" t="s">
        <v>7</v>
      </c>
      <c r="C59" s="92" t="s">
        <v>44</v>
      </c>
      <c r="D59" s="92"/>
      <c r="E59" s="92"/>
      <c r="F59" s="92"/>
      <c r="G59" s="92"/>
    </row>
    <row r="60" spans="1:7" ht="25.5" customHeight="1" x14ac:dyDescent="0.15">
      <c r="B60" s="51" t="s">
        <v>7</v>
      </c>
      <c r="C60" s="91" t="s">
        <v>55</v>
      </c>
      <c r="D60" s="91"/>
      <c r="E60" s="91"/>
      <c r="F60" s="91"/>
      <c r="G60" s="91"/>
    </row>
    <row r="61" spans="1:7" ht="99" customHeight="1" x14ac:dyDescent="0.15">
      <c r="B61" s="51" t="s">
        <v>7</v>
      </c>
      <c r="C61" s="92" t="s">
        <v>45</v>
      </c>
      <c r="D61" s="92"/>
      <c r="E61" s="92"/>
      <c r="F61" s="92"/>
      <c r="G61" s="92"/>
    </row>
    <row r="62" spans="1:7" ht="53.25" customHeight="1" x14ac:dyDescent="0.15">
      <c r="B62" s="51" t="s">
        <v>7</v>
      </c>
      <c r="C62" s="91" t="s">
        <v>56</v>
      </c>
      <c r="D62" s="91"/>
      <c r="E62" s="91"/>
      <c r="F62" s="91"/>
      <c r="G62" s="91"/>
    </row>
    <row r="63" spans="1:7" ht="12" customHeight="1" x14ac:dyDescent="0.15">
      <c r="B63" s="51"/>
      <c r="C63" s="50"/>
      <c r="D63" s="54"/>
      <c r="E63" s="53"/>
      <c r="F63" s="53"/>
      <c r="G63" s="52"/>
    </row>
    <row r="64" spans="1:7" ht="12" customHeight="1" x14ac:dyDescent="0.15">
      <c r="B64" s="51"/>
      <c r="C64" s="50"/>
      <c r="D64" s="54"/>
      <c r="E64" s="53"/>
      <c r="F64" s="53"/>
      <c r="G64" s="52"/>
    </row>
    <row r="65" spans="2:7" ht="12" customHeight="1" x14ac:dyDescent="0.15">
      <c r="B65" s="56"/>
      <c r="C65" s="55"/>
      <c r="D65" s="54"/>
      <c r="E65" s="53"/>
      <c r="F65" s="53"/>
      <c r="G65" s="52"/>
    </row>
  </sheetData>
  <sheetProtection selectLockedCells="1" selectUnlockedCells="1"/>
  <mergeCells count="43">
    <mergeCell ref="C15:G15"/>
    <mergeCell ref="C45:G45"/>
    <mergeCell ref="C47:G47"/>
    <mergeCell ref="C48:G48"/>
    <mergeCell ref="C50:G50"/>
    <mergeCell ref="C38:G38"/>
    <mergeCell ref="C39:G39"/>
    <mergeCell ref="C42:G42"/>
    <mergeCell ref="C40:G40"/>
    <mergeCell ref="C41:G41"/>
    <mergeCell ref="C44:F44"/>
    <mergeCell ref="C46:G46"/>
    <mergeCell ref="C33:G33"/>
    <mergeCell ref="C35:G35"/>
    <mergeCell ref="C36:G36"/>
    <mergeCell ref="C8:G8"/>
    <mergeCell ref="C9:G9"/>
    <mergeCell ref="C10:G10"/>
    <mergeCell ref="C11:G11"/>
    <mergeCell ref="C12:G12"/>
    <mergeCell ref="C13:G13"/>
    <mergeCell ref="C20:G20"/>
    <mergeCell ref="C21:G21"/>
    <mergeCell ref="C22:G22"/>
    <mergeCell ref="C51:G51"/>
    <mergeCell ref="C14:G14"/>
    <mergeCell ref="C16:G16"/>
    <mergeCell ref="C17:G17"/>
    <mergeCell ref="C18:G18"/>
    <mergeCell ref="C19:G19"/>
    <mergeCell ref="C34:G34"/>
    <mergeCell ref="C28:G28"/>
    <mergeCell ref="C29:G29"/>
    <mergeCell ref="C30:G30"/>
    <mergeCell ref="C31:G31"/>
    <mergeCell ref="C32:G32"/>
    <mergeCell ref="C62:G62"/>
    <mergeCell ref="C58:G58"/>
    <mergeCell ref="C52:G52"/>
    <mergeCell ref="C53:G53"/>
    <mergeCell ref="C59:G59"/>
    <mergeCell ref="C60:G60"/>
    <mergeCell ref="C61:G61"/>
  </mergeCells>
  <pageMargins left="0.78749999999999998" right="0.59027777777777779" top="0.78749999999999998" bottom="0.78749999999999998" header="0.51180555555555551" footer="0.51180555555555551"/>
  <pageSetup paperSize="9" scale="88" firstPageNumber="0" orientation="portrait" horizontalDpi="300" verticalDpi="300" r:id="rId1"/>
  <headerFooter alignWithMargins="0"/>
  <rowBreaks count="4" manualBreakCount="4">
    <brk id="15" max="6" man="1"/>
    <brk id="25" max="6" man="1"/>
    <brk id="37" max="6" man="1"/>
    <brk id="55"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I41"/>
  <sheetViews>
    <sheetView showGridLines="0" showZeros="0" view="pageBreakPreview" topLeftCell="A23" zoomScale="130" zoomScaleNormal="130" zoomScaleSheetLayoutView="130" workbookViewId="0">
      <selection activeCell="I12" sqref="I12"/>
    </sheetView>
  </sheetViews>
  <sheetFormatPr defaultColWidth="12.42578125" defaultRowHeight="10.5" x14ac:dyDescent="0.15"/>
  <cols>
    <col min="1" max="1" width="4" style="2" customWidth="1"/>
    <col min="2" max="2" width="4" style="29" customWidth="1"/>
    <col min="3" max="3" width="38.85546875" style="37" customWidth="1"/>
    <col min="4" max="4" width="11" style="15" customWidth="1"/>
    <col min="5" max="5" width="11" style="16" customWidth="1"/>
    <col min="6" max="6" width="13.85546875" style="16" customWidth="1"/>
    <col min="7" max="7" width="13.85546875" style="30" customWidth="1"/>
    <col min="8" max="8" width="8.5703125" customWidth="1"/>
    <col min="9" max="9" width="33.140625" customWidth="1"/>
    <col min="10" max="61" width="8.5703125" customWidth="1"/>
  </cols>
  <sheetData>
    <row r="1" spans="1:61" ht="13.5" thickBot="1" x14ac:dyDescent="0.2">
      <c r="A1" s="12" t="s">
        <v>46</v>
      </c>
      <c r="B1" s="11"/>
      <c r="C1" s="11" t="s">
        <v>70</v>
      </c>
      <c r="D1" s="12"/>
      <c r="E1" s="12"/>
      <c r="F1" s="12"/>
      <c r="G1" s="12"/>
    </row>
    <row r="2" spans="1:61" ht="11.25" thickTop="1" x14ac:dyDescent="0.15">
      <c r="A2" s="31"/>
      <c r="C2"/>
      <c r="D2" s="31"/>
      <c r="E2" s="31"/>
      <c r="F2" s="31"/>
      <c r="G2" s="32"/>
    </row>
    <row r="3" spans="1:61" x14ac:dyDescent="0.15">
      <c r="A3" s="38"/>
      <c r="B3" s="38"/>
      <c r="C3" s="38" t="s">
        <v>47</v>
      </c>
      <c r="D3" s="39" t="s">
        <v>48</v>
      </c>
      <c r="E3" s="39" t="s">
        <v>49</v>
      </c>
      <c r="F3" s="39" t="s">
        <v>50</v>
      </c>
      <c r="G3" s="39" t="s">
        <v>51</v>
      </c>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row>
    <row r="4" spans="1:61" x14ac:dyDescent="0.15">
      <c r="A4" s="31"/>
      <c r="C4"/>
      <c r="D4" s="31"/>
      <c r="G4" s="16"/>
    </row>
    <row r="5" spans="1:61" x14ac:dyDescent="0.15">
      <c r="A5" s="31"/>
      <c r="B5" s="29" t="str">
        <f>IF(AND(ISTEXT(C5),ISBLANK(D5),ISTEXT(B4)),COUNT($B$1:B4)+1,"")</f>
        <v/>
      </c>
      <c r="C5"/>
      <c r="D5" s="31"/>
      <c r="G5" s="16"/>
    </row>
    <row r="6" spans="1:61" ht="21" x14ac:dyDescent="0.15">
      <c r="A6" s="31" t="str">
        <f>IF((ISNUMBER(B6)),$A$1,"")</f>
        <v>1.</v>
      </c>
      <c r="B6" s="29">
        <f>IF(AND(ISTEXT(C6),ISBLANK(D6),ISTEXT(B5)),COUNT($B$1:B5)+1,"")</f>
        <v>1</v>
      </c>
      <c r="C6" s="85" t="s">
        <v>71</v>
      </c>
      <c r="D6" s="32"/>
      <c r="E6" s="81"/>
      <c r="F6" s="81"/>
      <c r="G6" s="81" t="str">
        <f>IF(OR(ISBLANK(E6),ISBLANK(E6)),"",E6*F6)</f>
        <v/>
      </c>
    </row>
    <row r="7" spans="1:61" ht="168" x14ac:dyDescent="0.15">
      <c r="A7" s="31" t="str">
        <f t="shared" ref="A7:A36" si="0">IF((ISNUMBER(B7)),$A$1,"")</f>
        <v/>
      </c>
      <c r="B7" s="29" t="str">
        <f>IF(AND(ISTEXT(C7),ISBLANK(D7),ISTEXT(B6)),COUNT($B$1:B6)+1,"")</f>
        <v/>
      </c>
      <c r="C7" s="86" t="s">
        <v>81</v>
      </c>
      <c r="D7" s="82"/>
      <c r="E7" s="81"/>
      <c r="F7" s="83"/>
      <c r="G7" s="81" t="str">
        <f>IF((E7*F7)=0,"",IF(OR(ISBLANK(E7),ISBLANK(E7)),"",E7*F7))</f>
        <v/>
      </c>
      <c r="I7" s="89"/>
    </row>
    <row r="8" spans="1:61" x14ac:dyDescent="0.15">
      <c r="A8" s="31"/>
      <c r="C8" s="90" t="s">
        <v>76</v>
      </c>
      <c r="D8" s="82" t="s">
        <v>62</v>
      </c>
      <c r="E8" s="81">
        <v>140</v>
      </c>
      <c r="F8" s="83"/>
      <c r="G8" s="81" t="str">
        <f t="shared" ref="G8:G36" si="1">IF((E8*F8)=0,"",IF(OR(ISBLANK(E8),ISBLANK(E8)),"",E8*F8))</f>
        <v/>
      </c>
      <c r="I8" s="89"/>
    </row>
    <row r="9" spans="1:61" x14ac:dyDescent="0.15">
      <c r="A9" s="31"/>
      <c r="C9" s="90" t="s">
        <v>77</v>
      </c>
      <c r="D9" s="82" t="s">
        <v>62</v>
      </c>
      <c r="E9" s="81">
        <v>140</v>
      </c>
      <c r="F9" s="83"/>
      <c r="G9" s="81" t="str">
        <f>IF((E9*F9)=0,"",IF(OR(ISBLANK(E9),ISBLANK(E9)),"",E9*F9))</f>
        <v/>
      </c>
      <c r="I9" s="89"/>
    </row>
    <row r="10" spans="1:61" x14ac:dyDescent="0.15">
      <c r="A10" s="31"/>
      <c r="C10" s="90" t="s">
        <v>78</v>
      </c>
      <c r="D10" s="82" t="s">
        <v>62</v>
      </c>
      <c r="E10" s="81">
        <v>70</v>
      </c>
      <c r="F10" s="83"/>
      <c r="G10" s="81" t="str">
        <f t="shared" si="1"/>
        <v/>
      </c>
      <c r="I10" s="89"/>
    </row>
    <row r="11" spans="1:61" x14ac:dyDescent="0.15">
      <c r="A11" s="31"/>
      <c r="C11" s="90" t="s">
        <v>79</v>
      </c>
      <c r="D11" s="82" t="s">
        <v>80</v>
      </c>
      <c r="E11" s="81">
        <v>2</v>
      </c>
      <c r="F11" s="83"/>
      <c r="G11" s="81" t="str">
        <f t="shared" si="1"/>
        <v/>
      </c>
      <c r="I11" s="89"/>
    </row>
    <row r="12" spans="1:61" x14ac:dyDescent="0.15">
      <c r="A12" s="31"/>
      <c r="B12" s="29" t="str">
        <f>IF(AND(ISTEXT(C12),ISBLANK(D12),ISTEXT(B7)),COUNT($B$1:B7)+1,"")</f>
        <v/>
      </c>
      <c r="C12" s="86"/>
      <c r="D12" s="82"/>
      <c r="E12" s="81"/>
      <c r="F12" s="83"/>
      <c r="G12" s="81" t="str">
        <f t="shared" si="1"/>
        <v/>
      </c>
    </row>
    <row r="13" spans="1:61" ht="21" x14ac:dyDescent="0.15">
      <c r="A13" s="31" t="str">
        <f t="shared" ref="A13:A15" si="2">IF((ISNUMBER(B13)),$A$1,"")</f>
        <v>1.</v>
      </c>
      <c r="B13" s="29">
        <f>IF(AND(ISTEXT(C13),ISBLANK(D13),ISTEXT(B12)),COUNT($B$1:B12)+1,"")</f>
        <v>2</v>
      </c>
      <c r="C13" s="85" t="s">
        <v>72</v>
      </c>
      <c r="D13" s="32"/>
      <c r="E13" s="81"/>
      <c r="F13" s="83"/>
      <c r="G13" s="81" t="str">
        <f t="shared" si="1"/>
        <v/>
      </c>
    </row>
    <row r="14" spans="1:61" ht="157.5" x14ac:dyDescent="0.15">
      <c r="A14" s="31" t="str">
        <f t="shared" si="2"/>
        <v/>
      </c>
      <c r="B14" s="29" t="str">
        <f>IF(AND(ISTEXT(C14),ISBLANK(D14),ISTEXT(B13)),COUNT($B$1:B13)+1,"")</f>
        <v/>
      </c>
      <c r="C14" s="86" t="s">
        <v>86</v>
      </c>
      <c r="D14" s="82" t="s">
        <v>63</v>
      </c>
      <c r="E14" s="81">
        <v>1</v>
      </c>
      <c r="F14" s="83"/>
      <c r="G14" s="81" t="str">
        <f t="shared" si="1"/>
        <v/>
      </c>
    </row>
    <row r="15" spans="1:61" x14ac:dyDescent="0.15">
      <c r="A15" s="31" t="str">
        <f t="shared" si="2"/>
        <v/>
      </c>
      <c r="B15" s="29" t="str">
        <f>IF(AND(ISTEXT(C15),ISBLANK(D15),ISTEXT(B14)),COUNT($B$1:B14)+1,"")</f>
        <v/>
      </c>
      <c r="C15" s="84"/>
      <c r="D15" s="82"/>
      <c r="E15" s="81"/>
      <c r="F15" s="83"/>
      <c r="G15" s="81" t="str">
        <f t="shared" si="1"/>
        <v/>
      </c>
    </row>
    <row r="16" spans="1:61" ht="21" x14ac:dyDescent="0.15">
      <c r="A16" s="31" t="str">
        <f t="shared" si="0"/>
        <v>1.</v>
      </c>
      <c r="B16" s="29">
        <f>IF(AND(ISTEXT(C16),ISBLANK(D16),ISTEXT(B15)),COUNT($B$1:B15)+1,"")</f>
        <v>3</v>
      </c>
      <c r="C16" s="85" t="s">
        <v>82</v>
      </c>
      <c r="D16" s="82"/>
      <c r="E16" s="81"/>
      <c r="F16" s="83"/>
      <c r="G16" s="81" t="str">
        <f t="shared" si="1"/>
        <v/>
      </c>
    </row>
    <row r="17" spans="1:7" ht="157.5" x14ac:dyDescent="0.15">
      <c r="A17" s="31" t="str">
        <f t="shared" si="0"/>
        <v/>
      </c>
      <c r="B17" s="29" t="str">
        <f>IF(AND(ISTEXT(C17),ISBLANK(D17),ISTEXT(B16)),COUNT($B$1:B16)+1,"")</f>
        <v/>
      </c>
      <c r="C17" s="86" t="s">
        <v>88</v>
      </c>
      <c r="D17" s="82" t="s">
        <v>52</v>
      </c>
      <c r="E17" s="81">
        <v>930</v>
      </c>
      <c r="F17" s="83"/>
      <c r="G17" s="81" t="str">
        <f t="shared" si="1"/>
        <v/>
      </c>
    </row>
    <row r="18" spans="1:7" x14ac:dyDescent="0.15">
      <c r="A18" s="31"/>
      <c r="B18" s="29" t="str">
        <f>IF(AND(ISTEXT(C18),ISBLANK(D18),ISTEXT(B17)),COUNT($B$1:B17)+1,"")</f>
        <v/>
      </c>
      <c r="C18" s="86"/>
      <c r="D18" s="82"/>
      <c r="E18" s="81"/>
      <c r="F18" s="83"/>
      <c r="G18" s="81" t="str">
        <f t="shared" si="1"/>
        <v/>
      </c>
    </row>
    <row r="19" spans="1:7" ht="21" x14ac:dyDescent="0.15">
      <c r="A19" s="31" t="str">
        <f t="shared" ref="A19" si="3">IF((ISNUMBER(B19)),$A$1,"")</f>
        <v>1.</v>
      </c>
      <c r="B19" s="29">
        <f>IF(AND(ISTEXT(C19),ISBLANK(D19),ISTEXT(B18)),COUNT($B$1:B18)+1,"")</f>
        <v>4</v>
      </c>
      <c r="C19" s="85" t="s">
        <v>83</v>
      </c>
      <c r="D19" s="82"/>
      <c r="E19" s="81"/>
      <c r="F19" s="83"/>
      <c r="G19" s="81" t="str">
        <f t="shared" si="1"/>
        <v/>
      </c>
    </row>
    <row r="20" spans="1:7" ht="283.5" x14ac:dyDescent="0.15">
      <c r="A20" s="31"/>
      <c r="B20" s="29" t="str">
        <f>IF(AND(ISTEXT(C20),ISBLANK(D20),ISTEXT(B19)),COUNT($B$1:B19)+1,"")</f>
        <v/>
      </c>
      <c r="C20" s="86" t="s">
        <v>93</v>
      </c>
      <c r="D20" s="82" t="s">
        <v>52</v>
      </c>
      <c r="E20" s="81">
        <v>240</v>
      </c>
      <c r="F20" s="83"/>
      <c r="G20" s="81" t="str">
        <f t="shared" si="1"/>
        <v/>
      </c>
    </row>
    <row r="21" spans="1:7" x14ac:dyDescent="0.15">
      <c r="A21" s="31" t="str">
        <f t="shared" si="0"/>
        <v/>
      </c>
      <c r="B21" s="29" t="str">
        <f>IF(AND(ISTEXT(C21),ISBLANK(D21),ISTEXT(B20)),COUNT($B$1:B20)+1,"")</f>
        <v/>
      </c>
      <c r="C21" s="86"/>
      <c r="D21" s="82"/>
      <c r="E21" s="81"/>
      <c r="F21" s="83"/>
      <c r="G21" s="81" t="str">
        <f t="shared" si="1"/>
        <v/>
      </c>
    </row>
    <row r="22" spans="1:7" ht="21" x14ac:dyDescent="0.15">
      <c r="A22" s="31" t="str">
        <f t="shared" si="0"/>
        <v>1.</v>
      </c>
      <c r="B22" s="29">
        <f>IF(AND(ISTEXT(C22),ISBLANK(D22),ISTEXT(B21)),COUNT($B$1:B21)+1,"")</f>
        <v>5</v>
      </c>
      <c r="C22" s="85" t="s">
        <v>84</v>
      </c>
      <c r="D22" s="82"/>
      <c r="E22" s="81"/>
      <c r="F22" s="83"/>
      <c r="G22" s="81" t="str">
        <f t="shared" si="1"/>
        <v/>
      </c>
    </row>
    <row r="23" spans="1:7" ht="273" x14ac:dyDescent="0.15">
      <c r="A23" s="31" t="str">
        <f t="shared" si="0"/>
        <v/>
      </c>
      <c r="B23" s="29" t="str">
        <f>IF(AND(ISTEXT(C23),ISBLANK(D23),ISTEXT(B22)),COUNT($B$1:B22)+1,"")</f>
        <v/>
      </c>
      <c r="C23" s="86" t="s">
        <v>92</v>
      </c>
      <c r="D23" s="82" t="s">
        <v>52</v>
      </c>
      <c r="E23" s="81">
        <v>930</v>
      </c>
      <c r="F23" s="83"/>
      <c r="G23" s="81" t="str">
        <f t="shared" si="1"/>
        <v/>
      </c>
    </row>
    <row r="24" spans="1:7" x14ac:dyDescent="0.15">
      <c r="A24" s="31" t="str">
        <f t="shared" si="0"/>
        <v/>
      </c>
      <c r="B24" s="29" t="str">
        <f>IF(AND(ISTEXT(C24),ISBLANK(D24),ISTEXT(B23)),COUNT($B$1:B23)+1,"")</f>
        <v/>
      </c>
      <c r="C24" s="86"/>
      <c r="D24" s="82"/>
      <c r="E24" s="81"/>
      <c r="F24" s="83"/>
      <c r="G24" s="81" t="str">
        <f t="shared" si="1"/>
        <v/>
      </c>
    </row>
    <row r="25" spans="1:7" x14ac:dyDescent="0.15">
      <c r="A25" s="31" t="str">
        <f t="shared" si="0"/>
        <v>1.</v>
      </c>
      <c r="B25" s="29">
        <f>IF(AND(ISTEXT(C25),ISBLANK(D25),ISTEXT(B24)),COUNT($B$1:B24)+1,"")</f>
        <v>6</v>
      </c>
      <c r="C25" s="85" t="s">
        <v>73</v>
      </c>
      <c r="D25" s="82"/>
      <c r="E25" s="81"/>
      <c r="F25" s="83"/>
      <c r="G25" s="81" t="str">
        <f t="shared" si="1"/>
        <v/>
      </c>
    </row>
    <row r="26" spans="1:7" ht="94.5" x14ac:dyDescent="0.15">
      <c r="A26" s="31"/>
      <c r="B26" s="29" t="str">
        <f>IF(AND(ISTEXT(C26),ISBLANK(D26),ISTEXT(B25)),COUNT($B$1:B25)+1,"")</f>
        <v/>
      </c>
      <c r="C26" s="86" t="s">
        <v>90</v>
      </c>
      <c r="D26" s="82"/>
      <c r="E26" s="81"/>
      <c r="F26" s="83"/>
      <c r="G26" s="81" t="str">
        <f t="shared" si="1"/>
        <v/>
      </c>
    </row>
    <row r="27" spans="1:7" x14ac:dyDescent="0.15">
      <c r="A27" s="31"/>
      <c r="B27" s="29" t="str">
        <f>IF(AND(ISTEXT(C27),ISBLANK(D27),ISTEXT(B26)),COUNT($B$1:B26)+1,"")</f>
        <v/>
      </c>
      <c r="C27" s="90" t="s">
        <v>89</v>
      </c>
      <c r="D27" s="82" t="s">
        <v>62</v>
      </c>
      <c r="E27" s="81">
        <v>94</v>
      </c>
      <c r="F27" s="83"/>
      <c r="G27" s="81" t="str">
        <f t="shared" si="1"/>
        <v/>
      </c>
    </row>
    <row r="28" spans="1:7" x14ac:dyDescent="0.15">
      <c r="A28" s="31"/>
      <c r="B28" s="29" t="str">
        <f>IF(AND(ISTEXT(C28),ISBLANK(D28),ISTEXT(B27)),COUNT($B$1:B27)+1,"")</f>
        <v/>
      </c>
      <c r="C28" s="90" t="s">
        <v>85</v>
      </c>
      <c r="D28" s="82" t="s">
        <v>62</v>
      </c>
      <c r="E28" s="81">
        <v>52</v>
      </c>
      <c r="F28" s="83"/>
      <c r="G28" s="81" t="str">
        <f t="shared" si="1"/>
        <v/>
      </c>
    </row>
    <row r="29" spans="1:7" x14ac:dyDescent="0.15">
      <c r="A29" s="31" t="str">
        <f t="shared" si="0"/>
        <v/>
      </c>
      <c r="B29" s="29" t="str">
        <f>IF(AND(ISTEXT(C29),ISBLANK(D29),ISTEXT(B28)),COUNT($B$1:B28)+1,"")</f>
        <v/>
      </c>
      <c r="C29" s="86"/>
      <c r="D29" s="82"/>
      <c r="E29" s="81"/>
      <c r="F29" s="83"/>
      <c r="G29" s="81" t="str">
        <f t="shared" si="1"/>
        <v/>
      </c>
    </row>
    <row r="30" spans="1:7" x14ac:dyDescent="0.15">
      <c r="A30" s="31" t="str">
        <f t="shared" si="0"/>
        <v>1.</v>
      </c>
      <c r="B30" s="29">
        <f>IF(AND(ISTEXT(C30),ISBLANK(D30),ISTEXT(B29)),COUNT($B$1:B29)+1,"")</f>
        <v>7</v>
      </c>
      <c r="C30" s="85" t="s">
        <v>74</v>
      </c>
      <c r="D30" s="82"/>
      <c r="E30" s="81"/>
      <c r="F30" s="83"/>
      <c r="G30" s="81" t="str">
        <f t="shared" si="1"/>
        <v/>
      </c>
    </row>
    <row r="31" spans="1:7" ht="94.5" x14ac:dyDescent="0.15">
      <c r="A31" s="31" t="str">
        <f t="shared" si="0"/>
        <v/>
      </c>
      <c r="B31" s="29" t="str">
        <f>IF(AND(ISTEXT(C31),ISBLANK(D31),ISTEXT(B30)),COUNT($B$1:B30)+1,"")</f>
        <v/>
      </c>
      <c r="C31" s="86" t="s">
        <v>91</v>
      </c>
      <c r="D31" s="82" t="s">
        <v>62</v>
      </c>
      <c r="E31" s="81">
        <v>140</v>
      </c>
      <c r="F31" s="83"/>
      <c r="G31" s="81" t="str">
        <f t="shared" si="1"/>
        <v/>
      </c>
    </row>
    <row r="32" spans="1:7" x14ac:dyDescent="0.15">
      <c r="A32" s="31" t="str">
        <f t="shared" si="0"/>
        <v/>
      </c>
      <c r="B32" s="29" t="str">
        <f>IF(AND(ISTEXT(C32),ISBLANK(D32),ISTEXT(B31)),COUNT($B$1:B31)+1,"")</f>
        <v/>
      </c>
      <c r="C32" s="86"/>
      <c r="D32" s="82"/>
      <c r="E32" s="81"/>
      <c r="F32" s="83"/>
      <c r="G32" s="81" t="str">
        <f t="shared" si="1"/>
        <v/>
      </c>
    </row>
    <row r="33" spans="1:7" x14ac:dyDescent="0.15">
      <c r="A33" s="31" t="str">
        <f t="shared" si="0"/>
        <v>1.</v>
      </c>
      <c r="B33" s="29">
        <f>IF(AND(ISTEXT(C33),ISBLANK(D33),ISTEXT(B32)),COUNT($B$1:B32)+1,"")</f>
        <v>8</v>
      </c>
      <c r="C33" s="85" t="s">
        <v>75</v>
      </c>
      <c r="D33" s="82"/>
      <c r="E33" s="81"/>
      <c r="F33" s="83"/>
      <c r="G33" s="81" t="str">
        <f t="shared" si="1"/>
        <v/>
      </c>
    </row>
    <row r="34" spans="1:7" ht="94.5" x14ac:dyDescent="0.15">
      <c r="A34" s="31" t="str">
        <f t="shared" si="0"/>
        <v/>
      </c>
      <c r="B34" s="29" t="str">
        <f>IF(AND(ISTEXT(C34),ISBLANK(D34),ISTEXT(B33)),COUNT($B$1:B33)+1,"")</f>
        <v/>
      </c>
      <c r="C34" s="86" t="s">
        <v>87</v>
      </c>
      <c r="D34" s="82" t="s">
        <v>63</v>
      </c>
      <c r="E34" s="81">
        <v>1</v>
      </c>
      <c r="F34" s="83"/>
      <c r="G34" s="81" t="str">
        <f t="shared" si="1"/>
        <v/>
      </c>
    </row>
    <row r="35" spans="1:7" x14ac:dyDescent="0.15">
      <c r="A35" s="31" t="str">
        <f t="shared" si="0"/>
        <v/>
      </c>
      <c r="B35" s="29" t="str">
        <f>IF(AND(ISTEXT(C35),ISBLANK(D35),ISTEXT(B34)),COUNT($B$1:B34)+1,"")</f>
        <v/>
      </c>
      <c r="C35" s="86"/>
      <c r="D35" s="82"/>
      <c r="E35" s="81"/>
      <c r="F35" s="83"/>
      <c r="G35" s="81" t="str">
        <f t="shared" si="1"/>
        <v/>
      </c>
    </row>
    <row r="36" spans="1:7" x14ac:dyDescent="0.15">
      <c r="A36" s="31" t="str">
        <f t="shared" si="0"/>
        <v/>
      </c>
      <c r="B36" s="29" t="str">
        <f>IF(AND(ISTEXT(C36),ISBLANK(D36),ISTEXT(#REF!)),COUNT($B$1:B35)+1,"")</f>
        <v/>
      </c>
      <c r="C36" s="87"/>
      <c r="D36" s="82"/>
      <c r="E36" s="81"/>
      <c r="F36" s="81"/>
      <c r="G36" s="81" t="str">
        <f t="shared" si="1"/>
        <v/>
      </c>
    </row>
    <row r="37" spans="1:7" x14ac:dyDescent="0.15">
      <c r="A37" s="38"/>
      <c r="B37" s="38"/>
      <c r="C37" s="40" t="str">
        <f>"UKUPNO "&amp;C1</f>
        <v>UKUPNO RADOVI NA SANACIJI KROVIŠTA</v>
      </c>
      <c r="D37" s="38"/>
      <c r="E37" s="38"/>
      <c r="F37" s="38"/>
      <c r="G37" s="38" t="str">
        <f>IF((SUM(G1:G36)=0),"",SUM(G1:G36))</f>
        <v/>
      </c>
    </row>
    <row r="39" spans="1:7" x14ac:dyDescent="0.15">
      <c r="C39" s="88"/>
    </row>
    <row r="40" spans="1:7" x14ac:dyDescent="0.15">
      <c r="D40" s="41"/>
    </row>
    <row r="41" spans="1:7" x14ac:dyDescent="0.15">
      <c r="G41" s="42"/>
    </row>
  </sheetData>
  <sheetProtection selectLockedCells="1" selectUnlockedCells="1"/>
  <pageMargins left="0.78749999999999998" right="0.59027777777777779" top="0.78749999999999998" bottom="0.78749999999999998" header="0.51180555555555551" footer="0.51180555555555551"/>
  <pageSetup paperSize="9" scale="99" firstPageNumber="0" fitToHeight="0" orientation="portrait" verticalDpi="300" r:id="rId1"/>
  <headerFooter alignWithMargins="0"/>
  <rowBreaks count="2" manualBreakCount="2">
    <brk id="18" max="6" man="1"/>
    <brk id="24"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BB4E64C075144A97774078E840ADA8" ma:contentTypeVersion="18" ma:contentTypeDescription="Create a new document." ma:contentTypeScope="" ma:versionID="91541d6480aa694e1a685862b6fbaeca">
  <xsd:schema xmlns:xsd="http://www.w3.org/2001/XMLSchema" xmlns:xs="http://www.w3.org/2001/XMLSchema" xmlns:p="http://schemas.microsoft.com/office/2006/metadata/properties" xmlns:ns2="8f68a5de-f7da-44ea-a0a6-768bc904f3ae" xmlns:ns3="6d61b630-1d91-40ab-8e9b-8e9455b049fe" targetNamespace="http://schemas.microsoft.com/office/2006/metadata/properties" ma:root="true" ma:fieldsID="8d8640488a3f4e04f4e0ba6c036ec587" ns2:_="" ns3:_="">
    <xsd:import namespace="8f68a5de-f7da-44ea-a0a6-768bc904f3ae"/>
    <xsd:import namespace="6d61b630-1d91-40ab-8e9b-8e9455b049f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lcf76f155ced4ddcb4097134ff3c332f" minOccurs="0"/>
                <xsd:element ref="ns2:TaxCatchAll" minOccurs="0"/>
                <xsd:element ref="ns3:MediaServiceObjectDetectorVersions"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68a5de-f7da-44ea-a0a6-768bc904f3a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eb9d07a-0eb7-404f-944d-87860595fc45}" ma:internalName="TaxCatchAll" ma:showField="CatchAllData" ma:web="8f68a5de-f7da-44ea-a0a6-768bc904f3a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d61b630-1d91-40ab-8e9b-8e9455b049f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674b04e-36ac-4328-96f0-c50880d969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d61b630-1d91-40ab-8e9b-8e9455b049fe">
      <Terms xmlns="http://schemas.microsoft.com/office/infopath/2007/PartnerControls"/>
    </lcf76f155ced4ddcb4097134ff3c332f>
    <TaxCatchAll xmlns="8f68a5de-f7da-44ea-a0a6-768bc904f3ae" xsi:nil="true"/>
  </documentManagement>
</p:properties>
</file>

<file path=customXml/itemProps1.xml><?xml version="1.0" encoding="utf-8"?>
<ds:datastoreItem xmlns:ds="http://schemas.openxmlformats.org/officeDocument/2006/customXml" ds:itemID="{F1781581-1E55-45C7-8220-80CEF433D537}"/>
</file>

<file path=customXml/itemProps2.xml><?xml version="1.0" encoding="utf-8"?>
<ds:datastoreItem xmlns:ds="http://schemas.openxmlformats.org/officeDocument/2006/customXml" ds:itemID="{DCC6EE8D-3C3E-44D7-BF5F-2D4A94F36586}"/>
</file>

<file path=customXml/itemProps3.xml><?xml version="1.0" encoding="utf-8"?>
<ds:datastoreItem xmlns:ds="http://schemas.openxmlformats.org/officeDocument/2006/customXml" ds:itemID="{DB4D3E2E-47A0-42FC-B0B5-7D0C6254901D}"/>
</file>

<file path=docProps/app.xml><?xml version="1.0" encoding="utf-8"?>
<Properties xmlns="http://schemas.openxmlformats.org/officeDocument/2006/extended-properties" xmlns:vt="http://schemas.openxmlformats.org/officeDocument/2006/docPropsVTypes">
  <TotalTime>7081</TotalTime>
  <Application>Microsoft Excel</Application>
  <DocSecurity>0</DocSecurity>
  <ScaleCrop>false</ScaleCrop>
  <HeadingPairs>
    <vt:vector size="4" baseType="variant">
      <vt:variant>
        <vt:lpstr>Radni listovi</vt:lpstr>
      </vt:variant>
      <vt:variant>
        <vt:i4>3</vt:i4>
      </vt:variant>
      <vt:variant>
        <vt:lpstr>Imenovani rasponi</vt:lpstr>
      </vt:variant>
      <vt:variant>
        <vt:i4>7</vt:i4>
      </vt:variant>
    </vt:vector>
  </HeadingPairs>
  <TitlesOfParts>
    <vt:vector size="10" baseType="lpstr">
      <vt:lpstr>rekapitulacija</vt:lpstr>
      <vt:lpstr>00 - opci i tehnicki uvjeti</vt:lpstr>
      <vt:lpstr>01</vt:lpstr>
      <vt:lpstr>'00 - opci i tehnicki uvjeti'!Excel_BuiltIn_Print_Area</vt:lpstr>
      <vt:lpstr>'01'!Excel_BuiltIn_Print_Area</vt:lpstr>
      <vt:lpstr>'01'!Excel_BuiltIn_Print_Titles</vt:lpstr>
      <vt:lpstr>'00 - opci i tehnicki uvjeti'!Ispis_naslova</vt:lpstr>
      <vt:lpstr>'01'!Ispis_naslova</vt:lpstr>
      <vt:lpstr>'00 - opci i tehnicki uvjeti'!Podrucje_ispisa</vt:lpstr>
      <vt:lpstr>'01'!Podrucje_ispisa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Rad1</dc:creator>
  <cp:lastModifiedBy>Izidora Kušen</cp:lastModifiedBy>
  <cp:revision>921</cp:revision>
  <cp:lastPrinted>2024-02-08T13:59:29Z</cp:lastPrinted>
  <dcterms:created xsi:type="dcterms:W3CDTF">1998-09-18T09:15:11Z</dcterms:created>
  <dcterms:modified xsi:type="dcterms:W3CDTF">2024-03-27T09:13:30Z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Company">
    <vt:lpwstr>XXX</vt:lpwstr>
  </property>
  <property fmtid="{D5CDD505-2E9C-101B-9397-08002B2CF9AE}" pid="4" name="DocSecurity">
    <vt:r8>0</vt:r8>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ContentTypeId">
    <vt:lpwstr>0x01010056BB4E64C075144A97774078E840ADA8</vt:lpwstr>
  </property>
</Properties>
</file>