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osuopeu.sharepoint.com/sites/UOfinancije/Shared Documents/Javna nabava/2024/Jednostavna nabava/Obnova spomenika Sv. I. Nepomuka/"/>
    </mc:Choice>
  </mc:AlternateContent>
  <xr:revisionPtr revIDLastSave="2" documentId="8_{C5481330-1CED-4293-A11D-5DC51EC530BC}" xr6:coauthVersionLast="47" xr6:coauthVersionMax="47" xr10:uidLastSave="{820E42C3-9C49-406E-9223-969A1FA974E0}"/>
  <bookViews>
    <workbookView xWindow="-120" yWindow="-120" windowWidth="29040" windowHeight="15840" xr2:uid="{00000000-000D-0000-FFFF-FFFF00000000}"/>
  </bookViews>
  <sheets>
    <sheet name="SvIvanNepomuk troskovnik"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9" i="2" l="1"/>
  <c r="F67" i="2"/>
  <c r="F59" i="2"/>
  <c r="F62" i="2" s="1"/>
  <c r="F78" i="2" s="1"/>
  <c r="F37" i="2"/>
  <c r="F35" i="2"/>
  <c r="F33" i="2"/>
  <c r="F40" i="2" s="1"/>
  <c r="F77" i="2" s="1"/>
  <c r="F27" i="2"/>
  <c r="F25" i="2"/>
  <c r="F23" i="2"/>
  <c r="F21" i="2"/>
  <c r="F14" i="2"/>
  <c r="F16" i="2" s="1"/>
  <c r="F75" i="2" s="1"/>
  <c r="F71" i="2" l="1"/>
  <c r="F79" i="2" s="1"/>
  <c r="F28" i="2"/>
  <c r="F76" i="2" s="1"/>
  <c r="F82" i="2" l="1"/>
  <c r="F83" i="2" s="1"/>
  <c r="F84" i="2" s="1"/>
</calcChain>
</file>

<file path=xl/sharedStrings.xml><?xml version="1.0" encoding="utf-8"?>
<sst xmlns="http://schemas.openxmlformats.org/spreadsheetml/2006/main" count="88" uniqueCount="67">
  <si>
    <t>Red. br.</t>
  </si>
  <si>
    <t>OPIS RADA</t>
  </si>
  <si>
    <t xml:space="preserve"> Jed.mj.</t>
  </si>
  <si>
    <t>Količina</t>
  </si>
  <si>
    <t xml:space="preserve"> Jed.cij.</t>
  </si>
  <si>
    <t>Ukupno</t>
  </si>
  <si>
    <t>I.</t>
  </si>
  <si>
    <t>PRIPREMNI RADOVI</t>
  </si>
  <si>
    <t>I.1.</t>
  </si>
  <si>
    <t>Čišćenje okruženja kompozicije. Uklanjanje zaštitne ograde. Priprema za demontažu i transport. Stavka uključuje rad, materijal, svu potrebnu radnu skelu.</t>
  </si>
  <si>
    <t>kpl</t>
  </si>
  <si>
    <t>II.</t>
  </si>
  <si>
    <t>RUŠENJE I DEMONTAŽA</t>
  </si>
  <si>
    <t>II.1.</t>
  </si>
  <si>
    <t>kom</t>
  </si>
  <si>
    <t>II.2.</t>
  </si>
  <si>
    <t>II.3.</t>
  </si>
  <si>
    <t>II.4.</t>
  </si>
  <si>
    <t>Završno čišćenje terena oko građevine nakon završetka svih radova. Teren mora biti uredno očišćen od svih predmeta i materijala. Materijal-šutu odvesti na mjesnu deponiju neovisno o udaljenosti. Utovar, odvoz i taksa za odlaganje šute u cijeni.</t>
  </si>
  <si>
    <t>III.</t>
  </si>
  <si>
    <t>BETONSKI RADOVI</t>
  </si>
  <si>
    <t>III.1.</t>
  </si>
  <si>
    <t>Izrada podložnog sloja šljunka debljine 15 cm za betonsku ploču platoa. U cijenu uključiti i iskop zemlje III kategorije dubine 15 cm, utovar i odvoz šuta na gradsku deponiju.</t>
  </si>
  <si>
    <t>III.2.</t>
  </si>
  <si>
    <t>III.3.</t>
  </si>
  <si>
    <t>BETONSKI RADOVI UKUPNO:</t>
  </si>
  <si>
    <t>IV.</t>
  </si>
  <si>
    <t>RESTAURATORSKI RADOVI</t>
  </si>
  <si>
    <t>IV.1.</t>
  </si>
  <si>
    <t>*Istražne radnje</t>
  </si>
  <si>
    <t xml:space="preserve">*Površinu kamena kompozicije očistiti od bioloških i mehaničkih uprljanja te nakon toga ukloniti sve recentne materijale. Mehaničko i mlazno čišćenje kamene kompozicije Rotec tehnologijom s vrtložnim mlazom uz primjenu medija kombiniranim s vodom i pijeskom granulacije 0,1 - 0,6 uz pritiske do max. 1 bar. Ovaj postupak izvoditi pazeći pri tome da ne dolazi do dodatnog oštećivanja izvorne građe. </t>
  </si>
  <si>
    <t xml:space="preserve">*Očišćenu, konsolidiranu i suhu kamenu strukturu natapati silikatnim učvrščivačem za kamen (75% otopina) s ciljem konsolidacije strukture materijala. </t>
  </si>
  <si>
    <t>*Rekonstrukcija - modeliranje kažiprsta kipa, te vraćanje u prvobitno stanje. Potrebna rekonstrukcija prema konzervatorsko – restauratorskim uzancama.</t>
  </si>
  <si>
    <t>*Provesti tretiranje biocidnim sredstvima radi sprječavanja daljeg razvoja bioloških uprljanja.</t>
  </si>
  <si>
    <t xml:space="preserve">*Površinu kamena hidrofobizirati. Hidrofobizacija kompozicije - stavka podrazumijeva hidrofobizaciju kamene površine sredstvom koje je paropropusno, a vodonepropusno. Omogućuje difuziju vodene pare · Poboljšava otpornost na mraz i soli za odleđivanje · </t>
  </si>
  <si>
    <t>Dimenzije:</t>
  </si>
  <si>
    <t>Kip visine 2,40 m</t>
  </si>
  <si>
    <t>Postament s bazom i kapitelom 75x160 cm</t>
  </si>
  <si>
    <t>Kameni postament s bazom i kapitelom, kip Sv. Ivana Nepomuka  do pune gotovosti.</t>
  </si>
  <si>
    <t>V.</t>
  </si>
  <si>
    <t>BRAVARSKI RADOVI</t>
  </si>
  <si>
    <t>VIII.</t>
  </si>
  <si>
    <t>REKAPITULACIJA</t>
  </si>
  <si>
    <t>VI.</t>
  </si>
  <si>
    <t>UKUPNO</t>
  </si>
  <si>
    <t>PDV 25%</t>
  </si>
  <si>
    <t>SVEUKUPNO:</t>
  </si>
  <si>
    <t>m3</t>
  </si>
  <si>
    <t>V.1.</t>
  </si>
  <si>
    <t>V.2.</t>
  </si>
  <si>
    <t>*Nakon izvršenog čišćenja kamenu strukturu konsolidirati. Konsolidacija strukture kamena postamenta i korpusa s materijalom kao što je Remmers KSE 300E koji je pogodan za učvršćivanje povijesnih žbuka, fuga i kamena metodom natapanja trošne zone žbuke i kamena do neoštećenog dijela.</t>
  </si>
  <si>
    <r>
      <t>Demontaž</t>
    </r>
    <r>
      <rPr>
        <sz val="10"/>
        <rFont val="Arial Narrow"/>
        <family val="2"/>
      </rPr>
      <t>a i odvoz kovane ograde</t>
    </r>
    <r>
      <rPr>
        <sz val="10"/>
        <rFont val="Arial Narrow"/>
        <family val="2"/>
        <charset val="238"/>
      </rPr>
      <t>. Materijal-šutu odvesti na mjesnu deponiju neovisno o udaljenosti. Utovar, odvoz i taksa za odlaganje šute u cijeni.</t>
    </r>
  </si>
  <si>
    <r>
      <t>Demontaža betonskog okvira kovane ograde. Demontažu je potrebno izvesti pažljivo da bi se što manje oštetila ograda. Izvoditi što više ručno, čuvati postojeće. Nakon demontaže okvira je potrebno ukloniti kovanu ogradu te ju pohraniti na sigurno mjesto do ponovne obnove ograde.</t>
    </r>
    <r>
      <rPr>
        <sz val="10"/>
        <color rgb="FFFF0000"/>
        <rFont val="Arial Narrow"/>
        <family val="2"/>
      </rPr>
      <t xml:space="preserve"> </t>
    </r>
    <r>
      <rPr>
        <sz val="10"/>
        <rFont val="Arial Narrow"/>
        <family val="2"/>
      </rPr>
      <t xml:space="preserve"> Izvođač snosi sve troškove ponovne dobave ili izrade pojedinih elemenata u slučaju oštećenja ili otuđenja s gradilišta.</t>
    </r>
  </si>
  <si>
    <t>Nabava, dovoz i ugradnja betona za izradu novog temelja kompozicije i okvira na kojeg će se postaviti kovana ograda. Izrada betonske podne ploče platoa debljine 15 cm (do apsolutne visine 90,90) prema nacrtu, betonom C25/30 u običnoj oplati. Ploču armirati armaturom  Ø10 / Ø12. U cijeni izrada, ugradnja i njega betona. U beton ugraditi nosače za kovanu ogradu. U cijeni sav rad i materijal do pune gotovosti.</t>
  </si>
  <si>
    <r>
      <t>Betoniranje temeljne stope postamenta križa dubine 80,00 cm. Betonirati betonom C25/30 i armirati rebrastom armaturom Ø10. Na mjesto postavljanja kompozicije u beton ugraditi šipku od nehrđajućeg materijala,</t>
    </r>
    <r>
      <rPr>
        <sz val="10"/>
        <color rgb="FFFF0000"/>
        <rFont val="Arial Narrow"/>
        <family val="2"/>
      </rPr>
      <t xml:space="preserve"> </t>
    </r>
    <r>
      <rPr>
        <sz val="10"/>
        <rFont val="Arial Narrow"/>
        <family val="2"/>
      </rPr>
      <t>a sve prema preporuci Konzervatorskog odjela.</t>
    </r>
  </si>
  <si>
    <r>
      <t>*Tašeliranje kamenog postamenta - stavka podrazumijeva uklanjanje uništenog materijala i priprema za tašeliranje te nabava kamena</t>
    </r>
    <r>
      <rPr>
        <sz val="10"/>
        <rFont val="Arial Narrow"/>
        <family val="2"/>
      </rPr>
      <t>, ručna obrada</t>
    </r>
    <r>
      <rPr>
        <sz val="10"/>
        <rFont val="Arial Narrow"/>
        <family val="2"/>
        <charset val="238"/>
      </rPr>
      <t xml:space="preserve"> i povezivanje (trnovanje) izrađene tašele u cjelinu - radovi se izvode na mjestima većih oštećenja</t>
    </r>
  </si>
  <si>
    <t>*Površinu rekonstruiranih dijelova cizelirati - tonsko i strukturno ujednačavanje materijala što sličniji izvornoj</t>
  </si>
  <si>
    <t>Čišćenje ograde i izrada novih elemenata ograde prema postojećim. Mehaničko i mlazno čišćenje kovane ograde Rotec tehnologijom s vrtložnim mlazom uz primjenu medija kombiniranim s vodom i pijeskom granulacije 0,1 - 0,6 uz pritiske do max. 1 bar. Ovaj postupak izvoditi pazeći pri tome da ne dolazi do dodatnog oštećivanja izvorne građe. Ograda se čisti od nečistoće i hrđe. Oštećeni elementi zamjenjuju se novima. Ograda se premazuje antikorozivnom zaštitom te završnim tonom i vrstom prema uputama Konzervatorskog odjela u Osijeku Visina ograde 100 cm.
U stavku uključena montaža ograde na novoizvedeni betonski okvir sa svim potrebnim radom i materijalom.</t>
  </si>
  <si>
    <r>
      <t>Rekonstrukcija / I</t>
    </r>
    <r>
      <rPr>
        <sz val="10"/>
        <rFont val="Arial Narrow"/>
        <family val="2"/>
        <charset val="238"/>
      </rPr>
      <t>zrada baldahina od bronce i izvijene šipke od kovanog željeza dekorativno stilizirane listovima u barokno izvedenoj formi prema dostupnim povijesnim fotografijama. U cijenu uključen sav materijal i rad do pune gotovosti. Po završetku izrade potrebno pričvrstiti isti na postament i na dva mjesta u torzo kipa.</t>
    </r>
  </si>
  <si>
    <t>Pažljiva demontaža kompozicije. Kip i postament potrebno je odvojeno sigurno i pažljivo demontirati pomoću kranske dizalice s rukom od min. 14m te prevesti u radionicu. Skulpturu osigurati od dodatnih oštećenja ili pada. Peostale kamene elemente pažljivo demontirati i prevesti u radionicu. Izvođač snosi sve troškove u slučaju oštećenja ili otuđenja s gradilišta. Nakon završetka radova izvesti montažu kompozicije in situ.</t>
  </si>
  <si>
    <t>*Restauracija i rekonstrukcija oštećenih dijelova kipa i postamenta i ostalih kamenih elemenata - Rekonstrukciju kaverni vršimo tako što u svaku kavernu ugrađujemo kopčice od nehrđajućeg čelika ili trnove od grafita te kavernu zatvaramo plombom od materijala koji svojom bojom te površinskom napetošću imitira izvorni kamen, a sve u dogovoru sa nadležnim Konzervatorskim odjelom</t>
  </si>
  <si>
    <t>PRIPREMNI RADOVI UKUPNO:</t>
  </si>
  <si>
    <t>RUŠENJE I DEMONTAŽA UKUPNO:</t>
  </si>
  <si>
    <t>RESTAURATORSKI RADOVI UKUPNO:</t>
  </si>
  <si>
    <t>BRAVARSKI RADOVI UKUPNO:</t>
  </si>
  <si>
    <t>Restauratorski radovi na kompoziciji:
Radove može izvoditi isključivo ovlašteni restaurator - konzervator s ovlaštenjem Ministarstva kulture i medija RH.
Stavka sadrži :</t>
  </si>
  <si>
    <t>OBNOVA SPOMENIKA SVETI IVAN NEPOMUK
k.č. br. 9121/30 k.o. Osijek (Strossmayerova ulica)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</si>
</sst>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43" formatCode="_-* #,##0.00_-;\-* #,##0.00_-;_-* &quot;-&quot;??_-;_-@_-"/>
    <numFmt numFmtId="164" formatCode="_-* #,##0.00\ [$€-1]_-;\-* #,##0.00\ [$€-1]_-;_-* &quot;-&quot;??\ [$€-1]_-;_-@_-"/>
  </numFmts>
  <fonts count="2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name val="Arial Narrow"/>
      <family val="2"/>
    </font>
    <font>
      <b/>
      <sz val="9"/>
      <name val="Arial Narrow"/>
      <family val="2"/>
      <charset val="238"/>
    </font>
    <font>
      <sz val="12"/>
      <name val="Arial Narrow"/>
      <family val="2"/>
      <charset val="238"/>
    </font>
    <font>
      <b/>
      <sz val="11"/>
      <name val="Arial Narrow"/>
      <family val="2"/>
      <charset val="238"/>
    </font>
    <font>
      <sz val="11"/>
      <name val="Arial Narrow"/>
      <family val="2"/>
      <charset val="238"/>
    </font>
    <font>
      <b/>
      <sz val="10"/>
      <name val="Arial Narrow"/>
      <family val="2"/>
      <charset val="238"/>
    </font>
    <font>
      <sz val="10"/>
      <name val="Arial Narrow"/>
      <family val="2"/>
      <charset val="238"/>
    </font>
    <font>
      <sz val="10"/>
      <name val="Arial Narrow"/>
      <family val="2"/>
    </font>
    <font>
      <sz val="10"/>
      <color rgb="FFFF0000"/>
      <name val="Arial Narrow"/>
      <family val="2"/>
      <charset val="238"/>
    </font>
    <font>
      <b/>
      <sz val="10"/>
      <color rgb="FFFF0000"/>
      <name val="Arial Narrow"/>
      <family val="2"/>
      <charset val="238"/>
    </font>
    <font>
      <sz val="12"/>
      <color rgb="FFFF0000"/>
      <name val="Arial Narrow"/>
      <family val="2"/>
      <charset val="238"/>
    </font>
    <font>
      <b/>
      <sz val="11"/>
      <color rgb="FFFF0000"/>
      <name val="Arial Narrow"/>
      <family val="2"/>
      <charset val="238"/>
    </font>
    <font>
      <b/>
      <sz val="10"/>
      <name val="Arial Narrow"/>
      <family val="2"/>
    </font>
    <font>
      <sz val="11"/>
      <color rgb="FFFF0000"/>
      <name val="Arial Narrow"/>
      <family val="2"/>
      <charset val="238"/>
    </font>
    <font>
      <sz val="11"/>
      <color theme="1"/>
      <name val="Arial Narrow"/>
      <family val="2"/>
    </font>
    <font>
      <sz val="11"/>
      <name val="Arial Narrow"/>
      <family val="2"/>
    </font>
    <font>
      <b/>
      <sz val="15"/>
      <name val="Arial Narrow"/>
      <family val="2"/>
      <charset val="238"/>
    </font>
    <font>
      <b/>
      <sz val="15"/>
      <color rgb="FFFF0000"/>
      <name val="Arial Narrow"/>
      <family val="2"/>
      <charset val="238"/>
    </font>
    <font>
      <sz val="10"/>
      <color rgb="FFFF0000"/>
      <name val="Arial Narrow"/>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xf numFmtId="43" fontId="2" fillId="0" borderId="0" applyFont="0" applyFill="0" applyBorder="0" applyAlignment="0" applyProtection="0"/>
  </cellStyleXfs>
  <cellXfs count="108">
    <xf numFmtId="0" fontId="0" fillId="0" borderId="0" xfId="0"/>
    <xf numFmtId="0" fontId="2" fillId="0" borderId="0" xfId="1"/>
    <xf numFmtId="0" fontId="4" fillId="0" borderId="2" xfId="1" applyFont="1" applyBorder="1" applyAlignment="1">
      <alignment horizontal="center" vertical="center" textRotation="90" wrapText="1"/>
    </xf>
    <xf numFmtId="0" fontId="4" fillId="0" borderId="2" xfId="1" applyFont="1" applyBorder="1" applyAlignment="1">
      <alignment horizontal="justify" vertical="center"/>
    </xf>
    <xf numFmtId="0" fontId="4" fillId="0" borderId="2" xfId="1" applyFont="1" applyBorder="1" applyAlignment="1">
      <alignment horizontal="center" vertical="center"/>
    </xf>
    <xf numFmtId="2" fontId="4" fillId="0" borderId="2" xfId="1" applyNumberFormat="1" applyFont="1" applyBorder="1" applyAlignment="1">
      <alignment horizontal="center" vertical="center"/>
    </xf>
    <xf numFmtId="44" fontId="4" fillId="0" borderId="2" xfId="1" applyNumberFormat="1" applyFont="1" applyBorder="1" applyAlignment="1">
      <alignment horizontal="center" vertical="center"/>
    </xf>
    <xf numFmtId="0" fontId="4" fillId="0" borderId="0" xfId="1" applyFont="1" applyAlignment="1">
      <alignment horizontal="center" vertical="center" textRotation="90" wrapText="1"/>
    </xf>
    <xf numFmtId="0" fontId="4" fillId="0" borderId="0" xfId="1" applyFont="1" applyAlignment="1">
      <alignment horizontal="justify" vertical="center"/>
    </xf>
    <xf numFmtId="0" fontId="4" fillId="0" borderId="0" xfId="1" applyFont="1" applyAlignment="1">
      <alignment horizontal="center" vertical="center"/>
    </xf>
    <xf numFmtId="2" fontId="4" fillId="0" borderId="0" xfId="1" applyNumberFormat="1" applyFont="1" applyAlignment="1">
      <alignment horizontal="center" vertical="center"/>
    </xf>
    <xf numFmtId="44" fontId="4" fillId="0" borderId="0" xfId="1" applyNumberFormat="1" applyFont="1" applyAlignment="1">
      <alignment horizontal="center" vertical="center"/>
    </xf>
    <xf numFmtId="0" fontId="5" fillId="0" borderId="0" xfId="1" applyFont="1" applyAlignment="1">
      <alignment horizontal="justify" vertical="top" wrapText="1"/>
    </xf>
    <xf numFmtId="0" fontId="5" fillId="0" borderId="0" xfId="1" applyFont="1" applyAlignment="1">
      <alignment horizontal="center" vertical="top" wrapText="1"/>
    </xf>
    <xf numFmtId="0" fontId="6" fillId="0" borderId="3" xfId="1" applyFont="1" applyBorder="1" applyAlignment="1">
      <alignment horizontal="center" vertical="center" wrapText="1"/>
    </xf>
    <xf numFmtId="0" fontId="6" fillId="0" borderId="4" xfId="1" applyFont="1" applyBorder="1" applyAlignment="1">
      <alignment horizontal="justify" vertical="center" wrapText="1"/>
    </xf>
    <xf numFmtId="0" fontId="7" fillId="0" borderId="4" xfId="1" applyFont="1" applyBorder="1" applyAlignment="1">
      <alignment horizontal="center" vertical="center"/>
    </xf>
    <xf numFmtId="4" fontId="7" fillId="0" borderId="4" xfId="1" applyNumberFormat="1" applyFont="1" applyBorder="1" applyAlignment="1">
      <alignment horizontal="center" vertical="center"/>
    </xf>
    <xf numFmtId="44" fontId="7" fillId="0" borderId="5" xfId="1" applyNumberFormat="1" applyFont="1" applyBorder="1" applyAlignment="1">
      <alignment horizontal="center" vertical="center"/>
    </xf>
    <xf numFmtId="0" fontId="8" fillId="0" borderId="0" xfId="1" applyFont="1" applyAlignment="1">
      <alignment horizontal="center" vertical="top" wrapText="1"/>
    </xf>
    <xf numFmtId="0" fontId="9" fillId="0" borderId="0" xfId="1" applyFont="1" applyAlignment="1">
      <alignment horizontal="justify" vertical="top" wrapText="1"/>
    </xf>
    <xf numFmtId="0" fontId="9" fillId="0" borderId="0" xfId="1" applyFont="1" applyAlignment="1">
      <alignment horizontal="center"/>
    </xf>
    <xf numFmtId="4" fontId="9" fillId="0" borderId="0" xfId="1" applyNumberFormat="1" applyFont="1" applyAlignment="1">
      <alignment horizontal="center"/>
    </xf>
    <xf numFmtId="44" fontId="9" fillId="0" borderId="0" xfId="1" applyNumberFormat="1" applyFont="1" applyAlignment="1">
      <alignment horizontal="center"/>
    </xf>
    <xf numFmtId="0" fontId="9" fillId="0" borderId="0" xfId="1" applyFont="1" applyAlignment="1">
      <alignment horizontal="center" vertical="top" wrapText="1"/>
    </xf>
    <xf numFmtId="0" fontId="10" fillId="0" borderId="0" xfId="1" applyFont="1" applyAlignment="1">
      <alignment horizontal="center"/>
    </xf>
    <xf numFmtId="164" fontId="9" fillId="0" borderId="0" xfId="1" applyNumberFormat="1" applyFont="1" applyAlignment="1">
      <alignment horizontal="center"/>
    </xf>
    <xf numFmtId="0" fontId="11" fillId="0" borderId="0" xfId="1" applyFont="1" applyAlignment="1">
      <alignment horizontal="justify" vertical="top" wrapText="1"/>
    </xf>
    <xf numFmtId="0" fontId="11" fillId="0" borderId="0" xfId="1" applyFont="1" applyAlignment="1">
      <alignment horizontal="center"/>
    </xf>
    <xf numFmtId="0" fontId="8" fillId="0" borderId="3" xfId="1" applyFont="1" applyBorder="1" applyAlignment="1">
      <alignment horizontal="center" vertical="center" wrapText="1"/>
    </xf>
    <xf numFmtId="0" fontId="8" fillId="0" borderId="4" xfId="1" applyFont="1" applyBorder="1" applyAlignment="1">
      <alignment horizontal="justify" vertical="center" wrapText="1"/>
    </xf>
    <xf numFmtId="0" fontId="12" fillId="0" borderId="4" xfId="1" applyFont="1" applyBorder="1" applyAlignment="1">
      <alignment horizontal="center" vertical="center"/>
    </xf>
    <xf numFmtId="4" fontId="8" fillId="0" borderId="4" xfId="1" applyNumberFormat="1" applyFont="1" applyBorder="1" applyAlignment="1">
      <alignment horizontal="center" vertical="center"/>
    </xf>
    <xf numFmtId="0" fontId="8" fillId="0" borderId="0" xfId="1" applyFont="1" applyAlignment="1">
      <alignment horizontal="center" vertical="center" textRotation="90" wrapText="1"/>
    </xf>
    <xf numFmtId="44" fontId="8" fillId="0" borderId="0" xfId="1" applyNumberFormat="1" applyFont="1" applyAlignment="1">
      <alignment horizontal="center" vertical="center"/>
    </xf>
    <xf numFmtId="0" fontId="13" fillId="0" borderId="0" xfId="1" applyFont="1" applyAlignment="1">
      <alignment horizontal="justify" vertical="top" wrapText="1"/>
    </xf>
    <xf numFmtId="0" fontId="3" fillId="0" borderId="3" xfId="1" applyFont="1" applyBorder="1" applyAlignment="1">
      <alignment horizontal="center" vertical="center" wrapText="1"/>
    </xf>
    <xf numFmtId="0" fontId="14" fillId="0" borderId="4" xfId="1" applyFont="1" applyBorder="1" applyAlignment="1">
      <alignment horizontal="center" vertical="center"/>
    </xf>
    <xf numFmtId="4" fontId="6" fillId="0" borderId="4" xfId="1" applyNumberFormat="1" applyFont="1" applyBorder="1" applyAlignment="1">
      <alignment horizontal="center" vertical="center"/>
    </xf>
    <xf numFmtId="44" fontId="6" fillId="0" borderId="5" xfId="1" applyNumberFormat="1" applyFont="1" applyBorder="1" applyAlignment="1">
      <alignment horizontal="center" vertical="center"/>
    </xf>
    <xf numFmtId="0" fontId="10" fillId="0" borderId="0" xfId="1" applyFont="1" applyAlignment="1">
      <alignment horizontal="justify" vertical="top" wrapText="1"/>
    </xf>
    <xf numFmtId="2" fontId="10" fillId="0" borderId="0" xfId="1" applyNumberFormat="1" applyFont="1" applyAlignment="1">
      <alignment horizontal="center"/>
    </xf>
    <xf numFmtId="4" fontId="10" fillId="0" borderId="0" xfId="1" applyNumberFormat="1" applyFont="1" applyAlignment="1">
      <alignment horizontal="center"/>
    </xf>
    <xf numFmtId="0" fontId="15" fillId="0" borderId="3" xfId="1" applyFont="1" applyBorder="1" applyAlignment="1">
      <alignment horizontal="center" vertical="center" wrapText="1"/>
    </xf>
    <xf numFmtId="164" fontId="8" fillId="0" borderId="5" xfId="1" applyNumberFormat="1" applyFont="1" applyBorder="1" applyAlignment="1">
      <alignment horizontal="center"/>
    </xf>
    <xf numFmtId="0" fontId="10" fillId="0" borderId="0" xfId="1" applyFont="1" applyAlignment="1">
      <alignment vertical="top"/>
    </xf>
    <xf numFmtId="0" fontId="11" fillId="0" borderId="0" xfId="1" applyFont="1" applyAlignment="1">
      <alignment horizontal="justify" vertical="top"/>
    </xf>
    <xf numFmtId="0" fontId="11" fillId="0" borderId="0" xfId="1" applyFont="1"/>
    <xf numFmtId="0" fontId="3" fillId="0" borderId="3" xfId="1" applyFont="1" applyBorder="1" applyAlignment="1">
      <alignment horizontal="center" wrapText="1"/>
    </xf>
    <xf numFmtId="0" fontId="6" fillId="0" borderId="4" xfId="1" applyFont="1" applyBorder="1" applyAlignment="1">
      <alignment horizontal="justify"/>
    </xf>
    <xf numFmtId="0" fontId="16" fillId="0" borderId="4" xfId="1" applyFont="1" applyBorder="1" applyAlignment="1">
      <alignment horizontal="center"/>
    </xf>
    <xf numFmtId="2" fontId="6" fillId="0" borderId="4" xfId="1" applyNumberFormat="1" applyFont="1" applyBorder="1" applyAlignment="1">
      <alignment horizontal="center"/>
    </xf>
    <xf numFmtId="2" fontId="7" fillId="0" borderId="4" xfId="1" applyNumberFormat="1" applyFont="1" applyBorder="1" applyAlignment="1">
      <alignment horizontal="center"/>
    </xf>
    <xf numFmtId="44" fontId="7" fillId="0" borderId="5" xfId="1" applyNumberFormat="1" applyFont="1" applyBorder="1" applyAlignment="1">
      <alignment horizontal="center"/>
    </xf>
    <xf numFmtId="0" fontId="10" fillId="0" borderId="0" xfId="1" applyFont="1" applyAlignment="1">
      <alignment horizontal="justify" vertical="top"/>
    </xf>
    <xf numFmtId="0" fontId="10" fillId="0" borderId="0" xfId="1" applyFont="1"/>
    <xf numFmtId="44" fontId="10" fillId="0" borderId="0" xfId="1" applyNumberFormat="1" applyFont="1" applyAlignment="1">
      <alignment horizontal="center"/>
    </xf>
    <xf numFmtId="0" fontId="10" fillId="0" borderId="0" xfId="1" applyFont="1" applyAlignment="1">
      <alignment horizontal="center" vertical="top"/>
    </xf>
    <xf numFmtId="164" fontId="10" fillId="0" borderId="0" xfId="1" applyNumberFormat="1" applyFont="1" applyAlignment="1">
      <alignment horizontal="center"/>
    </xf>
    <xf numFmtId="4" fontId="9" fillId="0" borderId="0" xfId="1" applyNumberFormat="1" applyFont="1" applyAlignment="1" applyProtection="1">
      <alignment horizontal="center"/>
      <protection locked="0"/>
    </xf>
    <xf numFmtId="0" fontId="9" fillId="0" borderId="0" xfId="1" applyFont="1" applyAlignment="1" applyProtection="1">
      <alignment horizontal="center"/>
      <protection locked="0"/>
    </xf>
    <xf numFmtId="0" fontId="8" fillId="0" borderId="4" xfId="1" applyFont="1" applyBorder="1" applyAlignment="1">
      <alignment horizontal="justify" vertical="top" wrapText="1"/>
    </xf>
    <xf numFmtId="0" fontId="11" fillId="0" borderId="4" xfId="1" applyFont="1" applyBorder="1"/>
    <xf numFmtId="0" fontId="9" fillId="0" borderId="4" xfId="1" applyFont="1" applyBorder="1" applyAlignment="1">
      <alignment horizontal="center"/>
    </xf>
    <xf numFmtId="1" fontId="10" fillId="0" borderId="0" xfId="1" applyNumberFormat="1" applyFont="1" applyAlignment="1">
      <alignment horizontal="center" vertical="top"/>
    </xf>
    <xf numFmtId="0" fontId="10" fillId="0" borderId="0" xfId="1" applyFont="1" applyAlignment="1">
      <alignment horizontal="center" vertical="center"/>
    </xf>
    <xf numFmtId="2" fontId="15" fillId="0" borderId="0" xfId="1" applyNumberFormat="1" applyFont="1" applyAlignment="1">
      <alignment horizontal="center" vertical="center"/>
    </xf>
    <xf numFmtId="0" fontId="3" fillId="0" borderId="3" xfId="1" applyFont="1" applyBorder="1" applyAlignment="1">
      <alignment horizontal="center" vertical="center"/>
    </xf>
    <xf numFmtId="0" fontId="6" fillId="0" borderId="4" xfId="1" applyFont="1" applyBorder="1" applyAlignment="1">
      <alignment horizontal="left" vertical="center"/>
    </xf>
    <xf numFmtId="2" fontId="6" fillId="0" borderId="4" xfId="1" applyNumberFormat="1" applyFont="1" applyBorder="1" applyAlignment="1">
      <alignment horizontal="center" vertical="center"/>
    </xf>
    <xf numFmtId="4" fontId="6" fillId="0" borderId="4" xfId="1" applyNumberFormat="1" applyFont="1" applyBorder="1" applyAlignment="1" applyProtection="1">
      <alignment horizontal="center"/>
      <protection locked="0"/>
    </xf>
    <xf numFmtId="44" fontId="6" fillId="0" borderId="5" xfId="1" applyNumberFormat="1" applyFont="1" applyBorder="1" applyAlignment="1">
      <alignment horizontal="center"/>
    </xf>
    <xf numFmtId="2" fontId="9" fillId="0" borderId="0" xfId="1" applyNumberFormat="1" applyFont="1" applyAlignment="1">
      <alignment horizontal="center"/>
    </xf>
    <xf numFmtId="0" fontId="9" fillId="0" borderId="0" xfId="1" applyFont="1" applyAlignment="1">
      <alignment horizontal="justify" vertical="top"/>
    </xf>
    <xf numFmtId="0" fontId="15" fillId="0" borderId="3" xfId="1" applyFont="1" applyBorder="1" applyAlignment="1">
      <alignment horizontal="center" vertical="center"/>
    </xf>
    <xf numFmtId="0" fontId="15" fillId="0" borderId="4" xfId="1" applyFont="1" applyBorder="1" applyAlignment="1">
      <alignment horizontal="justify" vertical="center"/>
    </xf>
    <xf numFmtId="0" fontId="15" fillId="0" borderId="4" xfId="1" applyFont="1" applyBorder="1" applyAlignment="1">
      <alignment horizontal="center" vertical="center"/>
    </xf>
    <xf numFmtId="2" fontId="15" fillId="0" borderId="4" xfId="1" applyNumberFormat="1" applyFont="1" applyBorder="1" applyAlignment="1">
      <alignment horizontal="center" vertical="center"/>
    </xf>
    <xf numFmtId="164" fontId="15" fillId="0" borderId="5" xfId="1" applyNumberFormat="1" applyFont="1" applyBorder="1" applyAlignment="1">
      <alignment horizontal="center"/>
    </xf>
    <xf numFmtId="1" fontId="9" fillId="0" borderId="0" xfId="1" applyNumberFormat="1" applyFont="1" applyAlignment="1">
      <alignment horizontal="center" vertical="top"/>
    </xf>
    <xf numFmtId="0" fontId="11" fillId="0" borderId="0" xfId="1" applyFont="1" applyAlignment="1">
      <alignment horizontal="center" vertical="center"/>
    </xf>
    <xf numFmtId="2" fontId="8" fillId="0" borderId="0" xfId="1" applyNumberFormat="1" applyFont="1" applyAlignment="1">
      <alignment horizontal="center" vertical="center"/>
    </xf>
    <xf numFmtId="4" fontId="14" fillId="0" borderId="4" xfId="1" applyNumberFormat="1" applyFont="1" applyBorder="1" applyAlignment="1">
      <alignment horizontal="center"/>
    </xf>
    <xf numFmtId="4" fontId="6" fillId="0" borderId="4" xfId="1" applyNumberFormat="1" applyFont="1" applyBorder="1" applyAlignment="1">
      <alignment horizontal="center"/>
    </xf>
    <xf numFmtId="0" fontId="9" fillId="0" borderId="0" xfId="1" applyFont="1" applyAlignment="1">
      <alignment horizontal="center" vertical="top"/>
    </xf>
    <xf numFmtId="4" fontId="11" fillId="0" borderId="0" xfId="1" applyNumberFormat="1" applyFont="1" applyAlignment="1">
      <alignment horizontal="center"/>
    </xf>
    <xf numFmtId="0" fontId="9" fillId="0" borderId="0" xfId="1" applyFont="1" applyAlignment="1">
      <alignment vertical="top" wrapText="1"/>
    </xf>
    <xf numFmtId="0" fontId="17" fillId="0" borderId="0" xfId="1" applyFont="1" applyAlignment="1">
      <alignment horizontal="center"/>
    </xf>
    <xf numFmtId="2" fontId="17" fillId="0" borderId="0" xfId="1" applyNumberFormat="1" applyFont="1" applyAlignment="1">
      <alignment horizontal="center"/>
    </xf>
    <xf numFmtId="164" fontId="18" fillId="0" borderId="0" xfId="1" applyNumberFormat="1" applyFont="1"/>
    <xf numFmtId="0" fontId="15" fillId="0" borderId="3" xfId="1" applyFont="1" applyBorder="1" applyAlignment="1">
      <alignment horizontal="center" vertical="top"/>
    </xf>
    <xf numFmtId="0" fontId="8" fillId="0" borderId="4" xfId="1" applyFont="1" applyBorder="1" applyAlignment="1">
      <alignment horizontal="justify" vertical="top"/>
    </xf>
    <xf numFmtId="0" fontId="12" fillId="0" borderId="4" xfId="1" applyFont="1" applyBorder="1" applyAlignment="1">
      <alignment horizontal="center"/>
    </xf>
    <xf numFmtId="2" fontId="8" fillId="0" borderId="4" xfId="1" applyNumberFormat="1" applyFont="1" applyBorder="1" applyAlignment="1">
      <alignment horizontal="center"/>
    </xf>
    <xf numFmtId="0" fontId="15" fillId="0" borderId="0" xfId="1" applyFont="1" applyAlignment="1">
      <alignment horizontal="center" vertical="top"/>
    </xf>
    <xf numFmtId="0" fontId="8" fillId="0" borderId="0" xfId="1" applyFont="1" applyAlignment="1">
      <alignment horizontal="justify" vertical="top"/>
    </xf>
    <xf numFmtId="0" fontId="12" fillId="0" borderId="0" xfId="1" applyFont="1" applyAlignment="1">
      <alignment horizontal="center"/>
    </xf>
    <xf numFmtId="2" fontId="8" fillId="0" borderId="0" xfId="1" applyNumberFormat="1" applyFont="1" applyAlignment="1">
      <alignment horizontal="center"/>
    </xf>
    <xf numFmtId="44" fontId="8" fillId="0" borderId="0" xfId="1" applyNumberFormat="1" applyFont="1" applyAlignment="1">
      <alignment horizontal="center"/>
    </xf>
    <xf numFmtId="0" fontId="19" fillId="0" borderId="0" xfId="1" applyFont="1" applyAlignment="1">
      <alignment vertical="center"/>
    </xf>
    <xf numFmtId="0" fontId="20" fillId="0" borderId="0" xfId="1" applyFont="1" applyAlignment="1">
      <alignment vertical="center"/>
    </xf>
    <xf numFmtId="0" fontId="9" fillId="0" borderId="0" xfId="1" applyFont="1" applyAlignment="1">
      <alignment vertical="top"/>
    </xf>
    <xf numFmtId="164" fontId="9" fillId="0" borderId="0" xfId="1" applyNumberFormat="1" applyFont="1" applyAlignment="1">
      <alignment horizontal="right"/>
    </xf>
    <xf numFmtId="0" fontId="9" fillId="0" borderId="0" xfId="1" applyFont="1" applyAlignment="1">
      <alignment horizontal="right" vertical="top"/>
    </xf>
    <xf numFmtId="164" fontId="9" fillId="0" borderId="0" xfId="2" applyNumberFormat="1" applyFont="1" applyFill="1" applyBorder="1" applyAlignment="1">
      <alignment horizontal="right" vertical="center"/>
    </xf>
    <xf numFmtId="0" fontId="1" fillId="0" borderId="0" xfId="1" applyFont="1"/>
    <xf numFmtId="0" fontId="10" fillId="0" borderId="0" xfId="1" applyFont="1" applyAlignment="1">
      <alignment vertical="top" wrapText="1"/>
    </xf>
    <xf numFmtId="0" fontId="3" fillId="0" borderId="1" xfId="1" applyFont="1" applyBorder="1" applyAlignment="1">
      <alignment horizontal="center" vertical="center" wrapText="1"/>
    </xf>
  </cellXfs>
  <cellStyles count="3">
    <cellStyle name="Comma 2" xfId="2" xr:uid="{7C5811D0-8858-4C02-9609-3B2EFE539961}"/>
    <cellStyle name="Normal 2" xfId="1" xr:uid="{BD1DC0AA-5CD3-4734-8F11-1AFCC171204D}"/>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22303-BAD0-45AB-B1C7-D57AA212C5B6}">
  <dimension ref="A4:I84"/>
  <sheetViews>
    <sheetView tabSelected="1" zoomScale="130" zoomScaleNormal="130" workbookViewId="0">
      <selection activeCell="A8" sqref="A8:F8"/>
    </sheetView>
  </sheetViews>
  <sheetFormatPr defaultColWidth="8.85546875" defaultRowHeight="15" x14ac:dyDescent="0.25"/>
  <cols>
    <col min="1" max="1" width="8.85546875" style="1"/>
    <col min="2" max="2" width="37.28515625" style="1" customWidth="1"/>
    <col min="3" max="5" width="8.85546875" style="1"/>
    <col min="6" max="6" width="14.28515625" style="1" bestFit="1" customWidth="1"/>
    <col min="7" max="16384" width="8.85546875" style="1"/>
  </cols>
  <sheetData>
    <row r="4" spans="1:6" hidden="1" x14ac:dyDescent="0.25"/>
    <row r="5" spans="1:6" hidden="1" x14ac:dyDescent="0.25"/>
    <row r="6" spans="1:6" hidden="1" x14ac:dyDescent="0.25"/>
    <row r="7" spans="1:6" hidden="1" x14ac:dyDescent="0.25"/>
    <row r="8" spans="1:6" ht="68.45" customHeight="1" x14ac:dyDescent="0.25">
      <c r="A8" s="107" t="s">
        <v>66</v>
      </c>
      <c r="B8" s="107"/>
      <c r="C8" s="107"/>
      <c r="D8" s="107"/>
      <c r="E8" s="107"/>
      <c r="F8" s="107"/>
    </row>
    <row r="9" spans="1:6" ht="21" x14ac:dyDescent="0.25">
      <c r="A9" s="2" t="s">
        <v>0</v>
      </c>
      <c r="B9" s="3" t="s">
        <v>1</v>
      </c>
      <c r="C9" s="4" t="s">
        <v>2</v>
      </c>
      <c r="D9" s="5" t="s">
        <v>3</v>
      </c>
      <c r="E9" s="5" t="s">
        <v>4</v>
      </c>
      <c r="F9" s="6" t="s">
        <v>5</v>
      </c>
    </row>
    <row r="10" spans="1:6" x14ac:dyDescent="0.25">
      <c r="A10" s="7"/>
      <c r="B10" s="8"/>
      <c r="C10" s="9"/>
      <c r="D10" s="10"/>
      <c r="E10" s="10"/>
      <c r="F10" s="11"/>
    </row>
    <row r="11" spans="1:6" ht="16.5" thickBot="1" x14ac:dyDescent="0.3">
      <c r="A11" s="7"/>
      <c r="B11" s="12"/>
      <c r="C11" s="12"/>
      <c r="D11" s="13"/>
      <c r="E11" s="13"/>
      <c r="F11" s="11"/>
    </row>
    <row r="12" spans="1:6" ht="17.25" thickBot="1" x14ac:dyDescent="0.3">
      <c r="A12" s="14" t="s">
        <v>6</v>
      </c>
      <c r="B12" s="15" t="s">
        <v>7</v>
      </c>
      <c r="C12" s="16"/>
      <c r="D12" s="17"/>
      <c r="E12" s="17"/>
      <c r="F12" s="18"/>
    </row>
    <row r="13" spans="1:6" x14ac:dyDescent="0.25">
      <c r="A13" s="19"/>
      <c r="B13" s="20"/>
      <c r="C13" s="21"/>
      <c r="D13" s="22"/>
      <c r="E13" s="22"/>
      <c r="F13" s="23"/>
    </row>
    <row r="14" spans="1:6" ht="45" customHeight="1" x14ac:dyDescent="0.25">
      <c r="A14" s="24" t="s">
        <v>8</v>
      </c>
      <c r="B14" s="20" t="s">
        <v>9</v>
      </c>
      <c r="C14" s="25" t="s">
        <v>10</v>
      </c>
      <c r="D14" s="22">
        <v>1</v>
      </c>
      <c r="E14" s="22">
        <v>0</v>
      </c>
      <c r="F14" s="26">
        <f>D14*E14</f>
        <v>0</v>
      </c>
    </row>
    <row r="15" spans="1:6" ht="15.75" thickBot="1" x14ac:dyDescent="0.3">
      <c r="A15" s="24"/>
      <c r="B15" s="27"/>
      <c r="C15" s="28"/>
      <c r="D15" s="22"/>
      <c r="E15" s="22"/>
      <c r="F15" s="23"/>
    </row>
    <row r="16" spans="1:6" ht="51.6" customHeight="1" thickBot="1" x14ac:dyDescent="0.3">
      <c r="A16" s="29" t="s">
        <v>6</v>
      </c>
      <c r="B16" s="30" t="s">
        <v>61</v>
      </c>
      <c r="C16" s="31"/>
      <c r="D16" s="32"/>
      <c r="E16" s="32"/>
      <c r="F16" s="44">
        <f>SUM(F14:F14)</f>
        <v>0</v>
      </c>
    </row>
    <row r="17" spans="1:6" x14ac:dyDescent="0.25">
      <c r="A17" s="33"/>
      <c r="B17" s="27"/>
      <c r="C17" s="27"/>
      <c r="D17" s="24"/>
      <c r="E17" s="24"/>
      <c r="F17" s="34"/>
    </row>
    <row r="18" spans="1:6" ht="16.5" thickBot="1" x14ac:dyDescent="0.3">
      <c r="A18" s="7"/>
      <c r="B18" s="35"/>
      <c r="C18" s="35"/>
      <c r="D18" s="13"/>
      <c r="E18" s="13"/>
      <c r="F18" s="11"/>
    </row>
    <row r="19" spans="1:6" ht="17.25" thickBot="1" x14ac:dyDescent="0.3">
      <c r="A19" s="36" t="s">
        <v>11</v>
      </c>
      <c r="B19" s="15" t="s">
        <v>12</v>
      </c>
      <c r="C19" s="37"/>
      <c r="D19" s="38"/>
      <c r="E19" s="38"/>
      <c r="F19" s="39"/>
    </row>
    <row r="20" spans="1:6" x14ac:dyDescent="0.25">
      <c r="A20" s="19"/>
      <c r="B20" s="27"/>
      <c r="C20" s="28"/>
      <c r="D20" s="22"/>
      <c r="E20" s="22"/>
      <c r="F20" s="23"/>
    </row>
    <row r="21" spans="1:6" ht="49.15" customHeight="1" x14ac:dyDescent="0.25">
      <c r="A21" s="24" t="s">
        <v>13</v>
      </c>
      <c r="B21" s="20" t="s">
        <v>51</v>
      </c>
      <c r="C21" s="21" t="s">
        <v>14</v>
      </c>
      <c r="D21" s="22">
        <v>2</v>
      </c>
      <c r="E21" s="22">
        <v>0</v>
      </c>
      <c r="F21" s="26">
        <f>D21*E21</f>
        <v>0</v>
      </c>
    </row>
    <row r="22" spans="1:6" x14ac:dyDescent="0.25">
      <c r="A22" s="24"/>
      <c r="B22" s="40"/>
      <c r="C22" s="21"/>
      <c r="D22" s="41"/>
      <c r="E22" s="22"/>
      <c r="F22" s="23"/>
    </row>
    <row r="23" spans="1:6" ht="115.9" customHeight="1" x14ac:dyDescent="0.25">
      <c r="A23" s="24" t="s">
        <v>15</v>
      </c>
      <c r="B23" s="40" t="s">
        <v>52</v>
      </c>
      <c r="C23" s="21" t="s">
        <v>10</v>
      </c>
      <c r="D23" s="22">
        <v>1</v>
      </c>
      <c r="E23" s="22">
        <v>0</v>
      </c>
      <c r="F23" s="26">
        <f>D23*E23</f>
        <v>0</v>
      </c>
    </row>
    <row r="24" spans="1:6" x14ac:dyDescent="0.25">
      <c r="A24" s="24"/>
      <c r="B24" s="40"/>
      <c r="C24" s="21"/>
      <c r="D24" s="41"/>
      <c r="E24" s="22"/>
      <c r="F24" s="23"/>
    </row>
    <row r="25" spans="1:6" ht="126.6" customHeight="1" x14ac:dyDescent="0.25">
      <c r="A25" s="24" t="s">
        <v>16</v>
      </c>
      <c r="B25" s="40" t="s">
        <v>59</v>
      </c>
      <c r="C25" s="21" t="s">
        <v>10</v>
      </c>
      <c r="D25" s="41">
        <v>1</v>
      </c>
      <c r="E25" s="42">
        <v>0</v>
      </c>
      <c r="F25" s="26">
        <f>D25*E25</f>
        <v>0</v>
      </c>
    </row>
    <row r="26" spans="1:6" x14ac:dyDescent="0.25">
      <c r="A26" s="24"/>
      <c r="B26" s="40"/>
      <c r="C26" s="21"/>
      <c r="D26" s="41"/>
      <c r="E26" s="42"/>
      <c r="F26" s="26"/>
    </row>
    <row r="27" spans="1:6" ht="64.5" thickBot="1" x14ac:dyDescent="0.3">
      <c r="A27" s="24" t="s">
        <v>17</v>
      </c>
      <c r="B27" s="40" t="s">
        <v>18</v>
      </c>
      <c r="C27" s="21" t="s">
        <v>47</v>
      </c>
      <c r="D27" s="41">
        <v>15</v>
      </c>
      <c r="E27" s="42">
        <v>0</v>
      </c>
      <c r="F27" s="26">
        <f>D27*E27</f>
        <v>0</v>
      </c>
    </row>
    <row r="28" spans="1:6" ht="15.75" thickBot="1" x14ac:dyDescent="0.3">
      <c r="A28" s="43" t="s">
        <v>11</v>
      </c>
      <c r="B28" s="30" t="s">
        <v>62</v>
      </c>
      <c r="C28" s="31"/>
      <c r="D28" s="32"/>
      <c r="E28" s="32"/>
      <c r="F28" s="44">
        <f>SUM(F21:F27)</f>
        <v>0</v>
      </c>
    </row>
    <row r="29" spans="1:6" x14ac:dyDescent="0.25">
      <c r="A29" s="45"/>
      <c r="B29" s="46"/>
      <c r="C29" s="47"/>
      <c r="D29" s="21"/>
      <c r="E29" s="21"/>
      <c r="F29" s="23"/>
    </row>
    <row r="30" spans="1:6" ht="15.75" thickBot="1" x14ac:dyDescent="0.3">
      <c r="A30" s="45"/>
      <c r="B30" s="46"/>
      <c r="C30" s="47"/>
      <c r="D30" s="21"/>
      <c r="E30" s="21"/>
      <c r="F30" s="23"/>
    </row>
    <row r="31" spans="1:6" ht="17.25" thickBot="1" x14ac:dyDescent="0.35">
      <c r="A31" s="48" t="s">
        <v>19</v>
      </c>
      <c r="B31" s="49" t="s">
        <v>20</v>
      </c>
      <c r="C31" s="50"/>
      <c r="D31" s="51"/>
      <c r="E31" s="52"/>
      <c r="F31" s="53"/>
    </row>
    <row r="32" spans="1:6" x14ac:dyDescent="0.25">
      <c r="A32" s="45"/>
      <c r="B32" s="54"/>
      <c r="C32" s="55"/>
      <c r="D32" s="25"/>
      <c r="E32" s="25"/>
      <c r="F32" s="56"/>
    </row>
    <row r="33" spans="1:9" ht="62.45" customHeight="1" x14ac:dyDescent="0.25">
      <c r="A33" s="57" t="s">
        <v>21</v>
      </c>
      <c r="B33" s="54" t="s">
        <v>22</v>
      </c>
      <c r="C33" s="25" t="s">
        <v>10</v>
      </c>
      <c r="D33" s="25">
        <v>1</v>
      </c>
      <c r="E33" s="41">
        <v>0</v>
      </c>
      <c r="F33" s="58">
        <f>D33*E33</f>
        <v>0</v>
      </c>
    </row>
    <row r="34" spans="1:9" x14ac:dyDescent="0.25">
      <c r="A34" s="57"/>
      <c r="B34" s="54"/>
      <c r="C34" s="25"/>
      <c r="D34" s="59"/>
      <c r="E34" s="22"/>
      <c r="F34" s="56"/>
    </row>
    <row r="35" spans="1:9" ht="124.9" customHeight="1" x14ac:dyDescent="0.25">
      <c r="A35" s="57" t="s">
        <v>23</v>
      </c>
      <c r="B35" s="54" t="s">
        <v>53</v>
      </c>
      <c r="C35" s="25" t="s">
        <v>10</v>
      </c>
      <c r="D35" s="60">
        <v>1</v>
      </c>
      <c r="E35" s="22">
        <v>0</v>
      </c>
      <c r="F35" s="58">
        <f>D35*E35</f>
        <v>0</v>
      </c>
      <c r="I35" s="105"/>
    </row>
    <row r="36" spans="1:9" x14ac:dyDescent="0.25">
      <c r="A36" s="57"/>
      <c r="B36" s="54"/>
      <c r="C36" s="25"/>
      <c r="D36" s="59"/>
      <c r="E36" s="22"/>
      <c r="F36" s="58"/>
    </row>
    <row r="37" spans="1:9" ht="88.9" customHeight="1" x14ac:dyDescent="0.25">
      <c r="A37" s="57" t="s">
        <v>24</v>
      </c>
      <c r="B37" s="54" t="s">
        <v>54</v>
      </c>
      <c r="C37" s="25" t="s">
        <v>10</v>
      </c>
      <c r="D37" s="59">
        <v>1</v>
      </c>
      <c r="E37" s="22">
        <v>0</v>
      </c>
      <c r="F37" s="58">
        <f t="shared" ref="F37" si="0">D37*E37</f>
        <v>0</v>
      </c>
    </row>
    <row r="38" spans="1:9" x14ac:dyDescent="0.25">
      <c r="A38" s="57"/>
      <c r="B38" s="54"/>
      <c r="C38" s="25"/>
      <c r="D38" s="59"/>
      <c r="E38" s="22"/>
      <c r="F38" s="26"/>
    </row>
    <row r="39" spans="1:9" ht="15.75" thickBot="1" x14ac:dyDescent="0.3">
      <c r="A39" s="45"/>
      <c r="B39" s="54"/>
      <c r="C39" s="55"/>
      <c r="D39" s="25"/>
      <c r="E39" s="25"/>
      <c r="F39" s="56"/>
    </row>
    <row r="40" spans="1:9" ht="15.75" thickBot="1" x14ac:dyDescent="0.3">
      <c r="A40" s="43" t="s">
        <v>19</v>
      </c>
      <c r="B40" s="61" t="s">
        <v>25</v>
      </c>
      <c r="C40" s="62"/>
      <c r="D40" s="63"/>
      <c r="E40" s="63"/>
      <c r="F40" s="44">
        <f>F33+F35+F37</f>
        <v>0</v>
      </c>
    </row>
    <row r="41" spans="1:9" x14ac:dyDescent="0.25">
      <c r="A41" s="64"/>
      <c r="B41" s="25"/>
      <c r="C41" s="65"/>
      <c r="D41" s="66"/>
      <c r="E41" s="41"/>
      <c r="F41" s="56"/>
    </row>
    <row r="42" spans="1:9" ht="15.75" thickBot="1" x14ac:dyDescent="0.3">
      <c r="A42" s="57"/>
      <c r="B42" s="54"/>
      <c r="C42" s="25"/>
      <c r="D42" s="41"/>
      <c r="E42" s="41"/>
      <c r="F42" s="56"/>
    </row>
    <row r="43" spans="1:9" ht="17.25" thickBot="1" x14ac:dyDescent="0.35">
      <c r="A43" s="67" t="s">
        <v>26</v>
      </c>
      <c r="B43" s="68" t="s">
        <v>27</v>
      </c>
      <c r="C43" s="37"/>
      <c r="D43" s="69"/>
      <c r="E43" s="70"/>
      <c r="F43" s="71"/>
    </row>
    <row r="44" spans="1:9" x14ac:dyDescent="0.25">
      <c r="A44" s="57"/>
      <c r="B44" s="46"/>
      <c r="C44" s="28"/>
      <c r="D44" s="72"/>
      <c r="E44" s="72"/>
      <c r="F44" s="23"/>
    </row>
    <row r="45" spans="1:9" ht="80.45" customHeight="1" x14ac:dyDescent="0.25">
      <c r="A45" s="57" t="s">
        <v>28</v>
      </c>
      <c r="B45" s="20" t="s">
        <v>65</v>
      </c>
      <c r="C45" s="28"/>
      <c r="D45" s="72"/>
      <c r="E45" s="72"/>
      <c r="F45" s="23"/>
    </row>
    <row r="46" spans="1:9" ht="27.6" customHeight="1" x14ac:dyDescent="0.25">
      <c r="A46" s="57"/>
      <c r="B46" s="20" t="s">
        <v>29</v>
      </c>
      <c r="C46" s="28"/>
      <c r="D46" s="72"/>
      <c r="E46" s="72"/>
      <c r="F46" s="23"/>
    </row>
    <row r="47" spans="1:9" ht="118.9" customHeight="1" x14ac:dyDescent="0.25">
      <c r="A47" s="57"/>
      <c r="B47" s="73" t="s">
        <v>30</v>
      </c>
      <c r="C47" s="28"/>
      <c r="D47" s="72"/>
      <c r="E47" s="72"/>
      <c r="F47" s="23"/>
    </row>
    <row r="48" spans="1:9" ht="93.6" customHeight="1" x14ac:dyDescent="0.25">
      <c r="A48" s="57"/>
      <c r="B48" s="20" t="s">
        <v>50</v>
      </c>
      <c r="C48" s="28"/>
      <c r="D48" s="72"/>
      <c r="E48" s="72"/>
      <c r="F48" s="23"/>
    </row>
    <row r="49" spans="1:6" ht="48" customHeight="1" x14ac:dyDescent="0.25">
      <c r="A49" s="57"/>
      <c r="B49" s="73" t="s">
        <v>31</v>
      </c>
      <c r="C49" s="28"/>
      <c r="D49" s="72"/>
      <c r="E49" s="72"/>
      <c r="F49" s="23"/>
    </row>
    <row r="50" spans="1:6" ht="114" customHeight="1" x14ac:dyDescent="0.25">
      <c r="A50" s="57"/>
      <c r="B50" s="73" t="s">
        <v>60</v>
      </c>
      <c r="C50" s="28"/>
      <c r="D50" s="72"/>
      <c r="E50" s="72"/>
      <c r="F50" s="23"/>
    </row>
    <row r="51" spans="1:6" ht="74.45" customHeight="1" x14ac:dyDescent="0.25">
      <c r="A51" s="57"/>
      <c r="B51" s="20" t="s">
        <v>55</v>
      </c>
      <c r="C51" s="28"/>
      <c r="D51" s="72"/>
      <c r="E51" s="72"/>
      <c r="F51" s="23"/>
    </row>
    <row r="52" spans="1:6" ht="47.45" customHeight="1" x14ac:dyDescent="0.25">
      <c r="A52" s="57"/>
      <c r="B52" s="73" t="s">
        <v>32</v>
      </c>
      <c r="C52" s="28"/>
      <c r="D52" s="72"/>
      <c r="E52" s="72"/>
      <c r="F52" s="23"/>
    </row>
    <row r="53" spans="1:6" ht="43.9" customHeight="1" x14ac:dyDescent="0.25">
      <c r="A53" s="57"/>
      <c r="B53" s="73" t="s">
        <v>56</v>
      </c>
      <c r="C53" s="28"/>
      <c r="D53" s="72"/>
      <c r="E53" s="72"/>
      <c r="F53" s="23"/>
    </row>
    <row r="54" spans="1:6" ht="33" customHeight="1" x14ac:dyDescent="0.25">
      <c r="A54" s="57"/>
      <c r="B54" s="73" t="s">
        <v>33</v>
      </c>
      <c r="C54" s="28"/>
      <c r="D54" s="72"/>
      <c r="E54" s="72"/>
      <c r="F54" s="23"/>
    </row>
    <row r="55" spans="1:6" ht="82.9" customHeight="1" x14ac:dyDescent="0.25">
      <c r="A55" s="57"/>
      <c r="B55" s="73" t="s">
        <v>34</v>
      </c>
      <c r="C55" s="28"/>
      <c r="D55" s="72"/>
      <c r="E55" s="72"/>
      <c r="F55" s="23"/>
    </row>
    <row r="56" spans="1:6" x14ac:dyDescent="0.25">
      <c r="A56" s="57"/>
      <c r="B56" s="73" t="s">
        <v>35</v>
      </c>
      <c r="C56" s="28"/>
      <c r="D56" s="72"/>
      <c r="E56" s="72"/>
      <c r="F56" s="23"/>
    </row>
    <row r="57" spans="1:6" x14ac:dyDescent="0.25">
      <c r="A57" s="57"/>
      <c r="B57" s="73" t="s">
        <v>36</v>
      </c>
      <c r="C57" s="28"/>
      <c r="D57" s="72"/>
      <c r="E57" s="72"/>
      <c r="F57" s="23"/>
    </row>
    <row r="58" spans="1:6" ht="15.6" customHeight="1" x14ac:dyDescent="0.25">
      <c r="A58" s="57"/>
      <c r="B58" s="73" t="s">
        <v>37</v>
      </c>
      <c r="C58" s="28"/>
      <c r="D58" s="72"/>
      <c r="E58" s="72"/>
      <c r="F58" s="23"/>
    </row>
    <row r="59" spans="1:6" ht="42" customHeight="1" x14ac:dyDescent="0.25">
      <c r="A59" s="57"/>
      <c r="B59" s="73" t="s">
        <v>38</v>
      </c>
      <c r="C59" s="21" t="s">
        <v>10</v>
      </c>
      <c r="D59" s="72">
        <v>1</v>
      </c>
      <c r="E59" s="72">
        <v>0</v>
      </c>
      <c r="F59" s="26">
        <f>D59*E59</f>
        <v>0</v>
      </c>
    </row>
    <row r="60" spans="1:6" x14ac:dyDescent="0.25">
      <c r="A60" s="57"/>
      <c r="B60" s="54"/>
      <c r="C60" s="25"/>
      <c r="D60" s="41"/>
      <c r="E60" s="41"/>
      <c r="F60" s="56"/>
    </row>
    <row r="61" spans="1:6" ht="15.75" thickBot="1" x14ac:dyDescent="0.3">
      <c r="A61" s="57"/>
      <c r="B61" s="54"/>
      <c r="C61" s="25"/>
      <c r="D61" s="41"/>
      <c r="E61" s="41"/>
      <c r="F61" s="56"/>
    </row>
    <row r="62" spans="1:6" ht="15.75" thickBot="1" x14ac:dyDescent="0.3">
      <c r="A62" s="74" t="s">
        <v>26</v>
      </c>
      <c r="B62" s="75" t="s">
        <v>63</v>
      </c>
      <c r="C62" s="76"/>
      <c r="D62" s="77"/>
      <c r="E62" s="77"/>
      <c r="F62" s="78">
        <f>F59</f>
        <v>0</v>
      </c>
    </row>
    <row r="63" spans="1:6" x14ac:dyDescent="0.25">
      <c r="A63" s="79"/>
      <c r="B63" s="28"/>
      <c r="C63" s="80"/>
      <c r="D63" s="81"/>
      <c r="E63" s="22"/>
      <c r="F63" s="23"/>
    </row>
    <row r="64" spans="1:6" ht="15.75" thickBot="1" x14ac:dyDescent="0.3">
      <c r="A64" s="79"/>
      <c r="B64" s="28"/>
      <c r="C64" s="80"/>
      <c r="D64" s="81"/>
      <c r="E64" s="22"/>
      <c r="F64" s="23"/>
    </row>
    <row r="65" spans="1:8" ht="17.25" thickBot="1" x14ac:dyDescent="0.35">
      <c r="A65" s="67" t="s">
        <v>39</v>
      </c>
      <c r="B65" s="68" t="s">
        <v>40</v>
      </c>
      <c r="C65" s="82"/>
      <c r="D65" s="83"/>
      <c r="E65" s="70"/>
      <c r="F65" s="71"/>
    </row>
    <row r="66" spans="1:8" x14ac:dyDescent="0.25">
      <c r="A66" s="84"/>
      <c r="B66" s="47"/>
      <c r="C66" s="85"/>
      <c r="D66" s="22"/>
      <c r="E66" s="22"/>
      <c r="F66" s="23"/>
    </row>
    <row r="67" spans="1:8" ht="190.9" customHeight="1" x14ac:dyDescent="0.3">
      <c r="A67" s="84" t="s">
        <v>48</v>
      </c>
      <c r="B67" s="86" t="s">
        <v>57</v>
      </c>
      <c r="C67" s="87" t="s">
        <v>10</v>
      </c>
      <c r="D67" s="87">
        <v>1</v>
      </c>
      <c r="E67" s="88">
        <v>0</v>
      </c>
      <c r="F67" s="89">
        <f>D67*E67</f>
        <v>0</v>
      </c>
      <c r="H67" s="105"/>
    </row>
    <row r="68" spans="1:8" ht="14.45" customHeight="1" x14ac:dyDescent="0.3">
      <c r="A68" s="84"/>
      <c r="B68" s="86"/>
      <c r="C68" s="87"/>
      <c r="D68" s="87"/>
      <c r="E68" s="88"/>
      <c r="F68" s="89"/>
    </row>
    <row r="69" spans="1:8" ht="101.45" customHeight="1" x14ac:dyDescent="0.3">
      <c r="A69" s="84" t="s">
        <v>49</v>
      </c>
      <c r="B69" s="106" t="s">
        <v>58</v>
      </c>
      <c r="C69" s="87" t="s">
        <v>10</v>
      </c>
      <c r="D69" s="87">
        <v>1</v>
      </c>
      <c r="E69" s="88">
        <v>0</v>
      </c>
      <c r="F69" s="89">
        <f>D69*E69</f>
        <v>0</v>
      </c>
    </row>
    <row r="70" spans="1:8" ht="15.75" thickBot="1" x14ac:dyDescent="0.3">
      <c r="A70" s="84"/>
      <c r="B70" s="46"/>
      <c r="C70" s="85"/>
      <c r="D70" s="22"/>
      <c r="E70" s="22"/>
      <c r="F70" s="23"/>
    </row>
    <row r="71" spans="1:8" ht="15.75" thickBot="1" x14ac:dyDescent="0.3">
      <c r="A71" s="90" t="s">
        <v>41</v>
      </c>
      <c r="B71" s="91" t="s">
        <v>64</v>
      </c>
      <c r="C71" s="92"/>
      <c r="D71" s="93"/>
      <c r="E71" s="93"/>
      <c r="F71" s="44">
        <f>SUM(F67:F70)</f>
        <v>0</v>
      </c>
    </row>
    <row r="72" spans="1:8" x14ac:dyDescent="0.25">
      <c r="A72" s="94"/>
      <c r="B72" s="95"/>
      <c r="C72" s="96"/>
      <c r="D72" s="97"/>
      <c r="E72" s="97"/>
      <c r="F72" s="98"/>
    </row>
    <row r="73" spans="1:8" ht="19.5" x14ac:dyDescent="0.25">
      <c r="A73" s="84"/>
      <c r="B73" s="99" t="s">
        <v>42</v>
      </c>
      <c r="C73" s="100"/>
      <c r="D73" s="99"/>
      <c r="E73" s="22"/>
      <c r="F73" s="23"/>
    </row>
    <row r="74" spans="1:8" x14ac:dyDescent="0.25">
      <c r="A74" s="84"/>
      <c r="B74" s="101"/>
      <c r="C74" s="85"/>
      <c r="D74" s="22"/>
      <c r="E74" s="22"/>
      <c r="F74" s="23"/>
    </row>
    <row r="75" spans="1:8" x14ac:dyDescent="0.25">
      <c r="A75" s="84" t="s">
        <v>6</v>
      </c>
      <c r="B75" s="101" t="s">
        <v>7</v>
      </c>
      <c r="C75" s="85"/>
      <c r="E75" s="22"/>
      <c r="F75" s="102">
        <f>F16</f>
        <v>0</v>
      </c>
    </row>
    <row r="76" spans="1:8" x14ac:dyDescent="0.25">
      <c r="A76" s="84" t="s">
        <v>11</v>
      </c>
      <c r="B76" s="101" t="s">
        <v>12</v>
      </c>
      <c r="C76" s="85"/>
      <c r="E76" s="22"/>
      <c r="F76" s="102">
        <f>F28</f>
        <v>0</v>
      </c>
    </row>
    <row r="77" spans="1:8" x14ac:dyDescent="0.25">
      <c r="A77" s="84" t="s">
        <v>19</v>
      </c>
      <c r="B77" s="101" t="s">
        <v>20</v>
      </c>
      <c r="C77" s="85"/>
      <c r="E77" s="22"/>
      <c r="F77" s="102">
        <f>F40</f>
        <v>0</v>
      </c>
    </row>
    <row r="78" spans="1:8" x14ac:dyDescent="0.25">
      <c r="A78" s="84" t="s">
        <v>43</v>
      </c>
      <c r="B78" s="101" t="s">
        <v>27</v>
      </c>
      <c r="C78" s="85"/>
      <c r="E78" s="22"/>
      <c r="F78" s="102">
        <f>F62</f>
        <v>0</v>
      </c>
    </row>
    <row r="79" spans="1:8" x14ac:dyDescent="0.25">
      <c r="A79" s="84" t="s">
        <v>41</v>
      </c>
      <c r="B79" s="101" t="s">
        <v>40</v>
      </c>
      <c r="C79" s="85"/>
      <c r="D79" s="22"/>
      <c r="E79" s="22"/>
      <c r="F79" s="102">
        <f>F71</f>
        <v>0</v>
      </c>
    </row>
    <row r="80" spans="1:8" x14ac:dyDescent="0.25">
      <c r="A80" s="84"/>
      <c r="B80" s="101"/>
      <c r="C80" s="85"/>
      <c r="D80" s="22"/>
      <c r="E80" s="22"/>
      <c r="F80" s="23"/>
    </row>
    <row r="81" spans="1:6" x14ac:dyDescent="0.25">
      <c r="A81" s="84"/>
      <c r="B81" s="101"/>
      <c r="C81" s="85"/>
      <c r="D81" s="22"/>
      <c r="E81" s="22"/>
      <c r="F81" s="23"/>
    </row>
    <row r="82" spans="1:6" x14ac:dyDescent="0.25">
      <c r="A82" s="84"/>
      <c r="B82" s="103" t="s">
        <v>44</v>
      </c>
      <c r="C82" s="85"/>
      <c r="E82" s="22"/>
      <c r="F82" s="102">
        <f>SUM(F75:F79)</f>
        <v>0</v>
      </c>
    </row>
    <row r="83" spans="1:6" x14ac:dyDescent="0.25">
      <c r="A83" s="84"/>
      <c r="B83" s="103" t="s">
        <v>45</v>
      </c>
      <c r="C83" s="85"/>
      <c r="E83" s="22"/>
      <c r="F83" s="102">
        <f>F82*0.25</f>
        <v>0</v>
      </c>
    </row>
    <row r="84" spans="1:6" x14ac:dyDescent="0.25">
      <c r="A84" s="84"/>
      <c r="B84" s="103" t="s">
        <v>46</v>
      </c>
      <c r="C84" s="80"/>
      <c r="E84" s="72"/>
      <c r="F84" s="104">
        <f>F82+F83</f>
        <v>0</v>
      </c>
    </row>
  </sheetData>
  <mergeCells count="1">
    <mergeCell ref="A8:F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91541d6480aa694e1a685862b6fbaeca">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8d8640488a3f4e04f4e0ba6c036ec587"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B14F0E10-AC52-44BA-882F-D6167D802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68a5de-f7da-44ea-a0a6-768bc904f3ae"/>
    <ds:schemaRef ds:uri="6d61b630-1d91-40ab-8e9b-8e9455b0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04B6A-AF7A-42E6-B458-4EAA4F807607}">
  <ds:schemaRefs>
    <ds:schemaRef ds:uri="http://schemas.microsoft.com/sharepoint/v3/contenttype/forms"/>
  </ds:schemaRefs>
</ds:datastoreItem>
</file>

<file path=customXml/itemProps3.xml><?xml version="1.0" encoding="utf-8"?>
<ds:datastoreItem xmlns:ds="http://schemas.openxmlformats.org/officeDocument/2006/customXml" ds:itemID="{B7B3A3A5-333C-43D6-9A5C-1133031C39E1}">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SvIvanNepomuk troskovnik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dc:creator>
  <cp:lastModifiedBy>Izidora Kušen</cp:lastModifiedBy>
  <dcterms:created xsi:type="dcterms:W3CDTF">2015-06-05T18:17:20Z</dcterms:created>
  <dcterms:modified xsi:type="dcterms:W3CDTF">2024-05-08T08:45:32Z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y fmtid="{D5CDD505-2E9C-101B-9397-08002B2CF9AE}" pid="3" name="MediaServiceImageTags">
    <vt:lpwstr/>
  </property>
</Properties>
</file>