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Zamjena stolarije u stanovima/"/>
    </mc:Choice>
  </mc:AlternateContent>
  <xr:revisionPtr revIDLastSave="10" documentId="13_ncr:1_{3FAD0FDF-C252-479F-BA79-A7919C1E5D3C}" xr6:coauthVersionLast="47" xr6:coauthVersionMax="47" xr10:uidLastSave="{C8756B4D-7220-4DDE-924A-3D22715B396B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F96" i="1"/>
  <c r="F99" i="1"/>
  <c r="F84" i="1"/>
  <c r="F83" i="1"/>
  <c r="F82" i="1"/>
  <c r="F95" i="1"/>
  <c r="F86" i="1"/>
  <c r="F85" i="1"/>
  <c r="F81" i="1"/>
  <c r="F74" i="1"/>
  <c r="F73" i="1"/>
  <c r="F65" i="1"/>
  <c r="F64" i="1"/>
  <c r="F63" i="1"/>
  <c r="F62" i="1"/>
  <c r="F53" i="1"/>
  <c r="F52" i="1"/>
  <c r="F51" i="1"/>
  <c r="F43" i="1"/>
  <c r="F42" i="1"/>
  <c r="F50" i="1"/>
  <c r="F34" i="1"/>
  <c r="F33" i="1"/>
  <c r="F103" i="1" l="1"/>
  <c r="F102" i="1"/>
  <c r="F101" i="1"/>
  <c r="F100" i="1"/>
  <c r="F97" i="1"/>
  <c r="F90" i="1"/>
  <c r="F89" i="1"/>
  <c r="F88" i="1"/>
  <c r="F87" i="1"/>
  <c r="F77" i="1"/>
  <c r="F76" i="1"/>
  <c r="F75" i="1"/>
  <c r="F69" i="1"/>
  <c r="F68" i="1"/>
  <c r="F67" i="1"/>
  <c r="F66" i="1"/>
  <c r="F61" i="1"/>
  <c r="F91" i="1" l="1"/>
  <c r="F38" i="1"/>
  <c r="F37" i="1"/>
  <c r="F36" i="1"/>
  <c r="F35" i="1"/>
  <c r="F32" i="1"/>
  <c r="F39" i="1" l="1"/>
  <c r="F57" i="1"/>
  <c r="F56" i="1"/>
  <c r="F55" i="1"/>
  <c r="F54" i="1"/>
  <c r="F78" i="1"/>
  <c r="F46" i="1"/>
  <c r="F104" i="1" l="1"/>
  <c r="F58" i="1"/>
  <c r="F70" i="1"/>
  <c r="F45" i="1"/>
  <c r="F44" i="1"/>
  <c r="F47" i="1" l="1"/>
  <c r="F110" i="1" s="1"/>
  <c r="F111" i="1" l="1"/>
  <c r="F112" i="1" s="1"/>
</calcChain>
</file>

<file path=xl/sharedStrings.xml><?xml version="1.0" encoding="utf-8"?>
<sst xmlns="http://schemas.openxmlformats.org/spreadsheetml/2006/main" count="149" uniqueCount="89">
  <si>
    <t xml:space="preserve">TROŠKOVNIK RADOVA </t>
  </si>
  <si>
    <t>IZMJENA DOTRAJALE STOLARIJE NOVOM PVC STOLARIJOM</t>
  </si>
  <si>
    <t>PVC STOLARIJA</t>
  </si>
  <si>
    <t>U cijenu svake stavke uključiti izradu, dobavu i montažu stolarije, te demontažu postojeće stolarije sa odvozom na otpad. Uvijanje turbo vijcima te zaptivanje poliuretanskom pjenom, odnosno sve potrebno za potpuno dovršenje pojedine stavke.</t>
  </si>
  <si>
    <t>Izvoditelj je dužan izradiiti radioničke nacrte i karakteristične detalje i predati ih Investitoru kao i sve ateste stabilnosti profila i stakla. Također svi ugrađeni elementi prozora i vrata moraju imati odgovarajuću atestnu dokumentaciju kojom Izvoditelj radova i proizvođač prozora i vrata dokazuju tražene parametre i cjelovitu kvalitetu pojedinih elemenata te prozora i vrata kao cjeline.</t>
  </si>
  <si>
    <t>1.</t>
  </si>
  <si>
    <t>OPIS RADOVA ZA SVE OBJEKTE</t>
  </si>
  <si>
    <t xml:space="preserve">OBJEKAT </t>
  </si>
  <si>
    <t>1.1</t>
  </si>
  <si>
    <t>j.mjere</t>
  </si>
  <si>
    <t>količina</t>
  </si>
  <si>
    <t>j. cijena</t>
  </si>
  <si>
    <t>ukupno</t>
  </si>
  <si>
    <t>kom</t>
  </si>
  <si>
    <t>m'</t>
  </si>
  <si>
    <t>1.1 UKUPNO =</t>
  </si>
  <si>
    <t>1.2 UKUPNO =</t>
  </si>
  <si>
    <t>1.3</t>
  </si>
  <si>
    <t>1.3 UKUPNO =</t>
  </si>
  <si>
    <t>REKAPITULACIJA :</t>
  </si>
  <si>
    <t>PDV 25 %</t>
  </si>
  <si>
    <t>UKUPNO SA PDV-om</t>
  </si>
  <si>
    <t>GRAD OSIJEK – VIŠE STAMBENIH OBJEKATA</t>
  </si>
  <si>
    <t xml:space="preserve">Sva stolarija se isporučuje komplet okovana, sa poluolivama za prozore, kvakama sa štitnicima, bravom i cilindrom sa tri ključa za vrata, te pričvrsnim materijalom.  </t>
  </si>
  <si>
    <t xml:space="preserve">Traži se stolarija izrađena od PVC-a postojanog i otpornog na vremenske utjecaje, sa UV stabilizatorom koji sprječava promjenu boje i starenje materijala. Stolarija treba biti izrađena od petokomornih profila ugradbene dubine 70 mm, toplinske prohodnosti profila Uf (Wm2K) ≤ 1,3 u bijeloj boji. Profili su ojačani pocinčanim čelikom dimenzioniranim prema smjernicama proizvođača. </t>
  </si>
  <si>
    <t xml:space="preserve">Ostakljenje prozora je  Low-E izolacijskim staklom 4+16+4 mm, punjenje argon, s koeficijentom prolaza topline za stakleni dio prozora Ug ≤ 1,1 W/m²K i ukupnom ''U'' vrijednošću cijelog prozora (proizvoda) Uw ≤ 1,4 W/m²K. </t>
  </si>
  <si>
    <t>Izrada, dobava i ugradnja PVC stolarije U BIJELOJ BOJI sa minimalno 5 komora. Dubina ugradnje minimalno 70 mm. Ostakljenje  vršiti IZO staklom 4+16+4  vanjsko staklo LOW-e sa koeficijentom prolaska topline koji iznosi manje ili jednako Ust = 1,1 W/m2K. Ispune fiksnih parapeta i ulaznih vrata termopanel PVC d= 24 mm. Rolete izrađene od Pvc profila U BIJELOJ BOJI.  Ukupni toplinski koeficijent proizvoda mora iznositi manje ili jednako Uw = 1,4 W/m2K. Omogućiti otvaranje svih dijelova otklopno i zaokretno koristeći visoko kvalitetan okov tipa kao SIEGENIA prema shemi. Prije davanja ponude i izrade provjeriti mjere na licu mjesta. U cijenu uključena demontaža postojeće stolarije sa odvozom na otpad. Obračun prema izvedenim količinama.</t>
  </si>
  <si>
    <t>1.4</t>
  </si>
  <si>
    <t>1.5</t>
  </si>
  <si>
    <t>1.5 UKUPNO =</t>
  </si>
  <si>
    <t>1.4 UKUPNO =</t>
  </si>
  <si>
    <t>1.6 UKUPNO =</t>
  </si>
  <si>
    <t>1.7 UKUPNO =</t>
  </si>
  <si>
    <t>UKUPNO OBJEKTI OD 1.1 – 1.7 =</t>
  </si>
  <si>
    <t>b) Unutarnja Pvc klupčica u bijeloj boji dubine do 30 cm</t>
  </si>
  <si>
    <t>c) Vanjska AL klupčica u bijeloj boji dubine do 30 cm</t>
  </si>
  <si>
    <t xml:space="preserve">d) Zidarska obrada unutarnjih špaleta (vrstom materijala po potrebi) sa gletanjem i ličenjem u bijelu boju širine do 30 cm </t>
  </si>
  <si>
    <t xml:space="preserve">e) Popravak i zidarska obrada vanjskih špaleta (vrstom materijala po potrebi) bez gletanja i ličenja širine do 30 cm </t>
  </si>
  <si>
    <t>1.6</t>
  </si>
  <si>
    <t>1.7</t>
  </si>
  <si>
    <t>g) Unutarnja Pvc klupčica u bijeloj boji dubine do 30 cm</t>
  </si>
  <si>
    <t>h) Vanjska AL klupčica u bijeloj boji dubine do 30 cm</t>
  </si>
  <si>
    <t xml:space="preserve">i) Zidarska obrada unutarnjih špaleta (vrstom materijala po potrebi) sa gletanjem i ličenjem u bijelu boju širine do 30 cm </t>
  </si>
  <si>
    <t xml:space="preserve">j) Popravak i zidarska obrada vanjskih špaleta (vrstom materijala po potrebi) bez gletanja i ličenja širine do 30 cm </t>
  </si>
  <si>
    <t>1.2</t>
  </si>
  <si>
    <t xml:space="preserve">f) Zidarska obrada unutarnjih špaleta (vrstom materijala po potrebi) sa gletanjem i ličenjem u bijelu boju širine do 30 cm </t>
  </si>
  <si>
    <t xml:space="preserve">g) Popravak i zidarska obrada vanjskih špaleta (vrstom materijala po potrebi) bez gletanja i ličenja širine do 30 cm </t>
  </si>
  <si>
    <t>d) Unutarnja Pvc klupčica u bijeloj boji dubine do 30 cm</t>
  </si>
  <si>
    <t>e) Vanjska AL klupčica u bijeloj boji dubine do 30 cm</t>
  </si>
  <si>
    <t>a) Trokrilni PVC prozor u bijeloj boji sa roletom prema shemi vel. 210/130 + 20cm.</t>
  </si>
  <si>
    <t xml:space="preserve">b) Jednokrilna pvc  balkonska vrata sa roletom u bijeloj boji prema shemi vel. 80/225 + 20 cm </t>
  </si>
  <si>
    <t xml:space="preserve">c) Jednokrilna ulazna puna vrata u bijeloj boji prema shemi vel. 95/205 cm </t>
  </si>
  <si>
    <t xml:space="preserve">b) Jednokrilna ulazna puna vrata u bijeloj boji prema shemi vel. 95/205 cm </t>
  </si>
  <si>
    <t xml:space="preserve">a) Trokrilna pvc balkonska vrata sa roletom u bijeloj boji prema shemi vel. 210/225 + 20 cm </t>
  </si>
  <si>
    <t xml:space="preserve">a) Trokrilna pvc balkonska vrata sa roletom u bijeloj boji prema shemi vel. 215/225 + 20 cm </t>
  </si>
  <si>
    <t>b) Trokrilni PVC prozor u bijeloj boji sa roletom prema shemi vel. 215/135 + 20cm.</t>
  </si>
  <si>
    <t>c) Dvokrilni PVC prozor u bijeloj boji sa roletom prema shemi vel. 185/135 + 20cm.</t>
  </si>
  <si>
    <t xml:space="preserve">d) Jednokrilna ulazna puna vrata u bijeloj boji prema shemi vel. 95/205 cm </t>
  </si>
  <si>
    <t>e) Unutarnja Pvc klupčica u bijeloj boji dubine do 30 cm</t>
  </si>
  <si>
    <t>f) Vanjska AL klupčica u bijeloj boji dubine do 30 cm</t>
  </si>
  <si>
    <t xml:space="preserve">g) Zidarska obrada unutarnjih špaleta (vrstom materijala po potrebi) sa gletanjem i ličenjem u bijelu boju širine do 30 cm </t>
  </si>
  <si>
    <t xml:space="preserve">h) Popravak i zidarska obrada vanjskih špaleta (vrstom materijala po potrebi) bez gletanja i ličenja širine do 30 cm </t>
  </si>
  <si>
    <t>a) Četverokrilni PVC prozor u bijeloj boji sa roletom prema shemi vel. 275/140 + 20cm.</t>
  </si>
  <si>
    <t>b) PVC stijena spoj jednokrilnih balkonskih vrata sa dvokrilnim prozorom u bijeloj boji sa roletom prema shemi 80/230 + 130/135 + 20 cm</t>
  </si>
  <si>
    <t>d) Jednokrilni PVC prozor u bijeloj boji sa roletom prema shemi vel. 85/140 + 20cm.</t>
  </si>
  <si>
    <t xml:space="preserve">e) Jednokrilna ulazna puna vrata u bijeloj boji prema shemi vel. 95/205 cm </t>
  </si>
  <si>
    <t>f) Unutarnja Pvc klupčica u bijeloj boji dubine do 30 cm</t>
  </si>
  <si>
    <t>g) Vanjska AL klupčica u bijeloj boji dubine do 30 cm</t>
  </si>
  <si>
    <t xml:space="preserve">h) Zidarska obrada unutarnjih špaleta (vrstom materijala po potrebi) sa gletanjem i ličenjem u bijelu boju širine do 30 cm </t>
  </si>
  <si>
    <t xml:space="preserve">i) Popravak i zidarska obrada vanjskih špaleta (vrstom materijala po potrebi) bez gletanja i ličenja širine do 30 cm </t>
  </si>
  <si>
    <t>a) PVC stijena spoj jednokrilnih balkonskih vrata sa dvokrilnim prozorom u bijeloj boji sa roletom prema shemi 80/225 + 140/135 + 20 cm</t>
  </si>
  <si>
    <t>c) Vanjska AL  klupčica u bijeloj boji dubine do 30 cm</t>
  </si>
  <si>
    <t>a) Dvokrilni PVC prozor u bijeloj boji sa roletom prema shemi vel. 140/155 + 20 cm</t>
  </si>
  <si>
    <t>c) Jednokrilna PVC balkonska vrata u bijeloj boji sa roletom prema shemi vel. 100/225 + 20 cm</t>
  </si>
  <si>
    <t>e) Jednokrilni PVC prozor u bijeloj boji prema shemi vel. 60/85 cm</t>
  </si>
  <si>
    <t xml:space="preserve">f) Jednokrilna ulazna puna vrata u bijeloj boji prema shemi vel. 95/205 cm </t>
  </si>
  <si>
    <t>a) Dvokrilni PVC prozor u bijeloj boji sa roletom prema shemi vel. 145/150 + 20 cm</t>
  </si>
  <si>
    <t>b) PVC stijena spoj jednokrilnih balkonskih vrata sa dvokrilnim prozorom u bijeloj boji sa roletom prema shemi 80/225 + 145/150 + 20 cm</t>
  </si>
  <si>
    <t>c) Trokrilni PVC prozor u bijeloj boji sa roletom prema shemi vel. 230/150 + 20 cm</t>
  </si>
  <si>
    <t>d) PVC stijena spoj jednokrilnih balkonskih vrata sa dvokrilnim prozorom u bijeloj boji sa roletom prema shemi 80/225 + 145/150 + 20 cm</t>
  </si>
  <si>
    <t>b) PVC stijena spoj jednokrilnih balkonskih vrata sa jednokrilnim prozorom u bijeloj boji sa roletom prema shemi 100/225 + 100/155 + 20 cm</t>
  </si>
  <si>
    <t>d) PVC stijena spoj jednokrilnih balkonskih vrata sa dvokrilnim prozorom u bijeloj boji sa roletom prema shemi 100/225 + 180/155 + 20 cm</t>
  </si>
  <si>
    <t>Vijenac Petrove Gore 20, st. 16, Osijek</t>
  </si>
  <si>
    <t>Hrvatske Republike 19c, st. 7, Osijek</t>
  </si>
  <si>
    <t>Ljudevita Posavskog 61, st. 15, Osijek</t>
  </si>
  <si>
    <t>Stanka Vraza 12, st. 5, Osijek</t>
  </si>
  <si>
    <t>Opatijska 57, st. 5, Osijek</t>
  </si>
  <si>
    <t>Vijenac Ivana Meštrovića 92, st. 10, Osijek</t>
  </si>
  <si>
    <t>Vijenac Ivana Meštrovića 82, st. 16,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</si>
</sst>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00000"/>
    <numFmt numFmtId="166" formatCode="#,##0.00\ [$kn-41A];[Red]\-#,##0.00\ [$kn-41A]"/>
    <numFmt numFmtId="167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57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1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64" fontId="5" fillId="0" borderId="0" xfId="1" applyFont="1" applyFill="1" applyBorder="1" applyAlignment="1" applyProtection="1">
      <alignment horizontal="center" wrapText="1"/>
    </xf>
    <xf numFmtId="164" fontId="5" fillId="0" borderId="0" xfId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1" applyFont="1" applyFill="1" applyBorder="1" applyAlignment="1" applyProtection="1">
      <alignment horizontal="center" wrapText="1"/>
    </xf>
    <xf numFmtId="164" fontId="0" fillId="0" borderId="0" xfId="1" applyFont="1" applyFill="1" applyBorder="1" applyAlignment="1" applyProtection="1">
      <alignment horizont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9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justify" vertical="top" wrapText="1"/>
    </xf>
    <xf numFmtId="166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4" fillId="0" borderId="0" xfId="0" applyNumberFormat="1" applyFont="1"/>
    <xf numFmtId="166" fontId="0" fillId="0" borderId="0" xfId="0" applyNumberFormat="1" applyAlignment="1">
      <alignment horizontal="right"/>
    </xf>
    <xf numFmtId="0" fontId="8" fillId="0" borderId="1" xfId="0" applyFont="1" applyBorder="1" applyAlignment="1">
      <alignment horizontal="justify" vertical="top" wrapText="1"/>
    </xf>
    <xf numFmtId="16" fontId="6" fillId="0" borderId="0" xfId="0" quotePrefix="1" applyNumberFormat="1" applyFont="1"/>
    <xf numFmtId="0" fontId="0" fillId="0" borderId="1" xfId="0" applyBorder="1"/>
    <xf numFmtId="0" fontId="4" fillId="0" borderId="1" xfId="0" applyFont="1" applyBorder="1"/>
    <xf numFmtId="0" fontId="1" fillId="0" borderId="1" xfId="2"/>
    <xf numFmtId="166" fontId="0" fillId="0" borderId="0" xfId="0" applyNumberFormat="1"/>
    <xf numFmtId="167" fontId="0" fillId="0" borderId="0" xfId="0" applyNumberFormat="1"/>
    <xf numFmtId="167" fontId="0" fillId="0" borderId="0" xfId="0" applyNumberFormat="1" applyAlignment="1">
      <alignment horizontal="right"/>
    </xf>
    <xf numFmtId="167" fontId="0" fillId="0" borderId="1" xfId="0" applyNumberFormat="1" applyBorder="1" applyAlignment="1">
      <alignment horizontal="right"/>
    </xf>
    <xf numFmtId="167" fontId="0" fillId="0" borderId="1" xfId="0" applyNumberFormat="1" applyBorder="1"/>
    <xf numFmtId="165" fontId="0" fillId="0" borderId="0" xfId="0" applyNumberFormat="1" applyAlignment="1">
      <alignment horizontal="justify" vertical="top" wrapText="1"/>
    </xf>
  </cellXfs>
  <cellStyles count="3">
    <cellStyle name="Normalno" xfId="0" builtinId="0"/>
    <cellStyle name="Stil 1" xfId="2" xr:uid="{00000000-0005-0000-0000-000001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12"/>
  <sheetViews>
    <sheetView tabSelected="1" topLeftCell="A24" workbookViewId="0">
      <selection activeCell="J33" sqref="J33"/>
    </sheetView>
  </sheetViews>
  <sheetFormatPr defaultRowHeight="15" x14ac:dyDescent="0.25"/>
  <cols>
    <col min="1" max="1" width="5" customWidth="1"/>
    <col min="2" max="2" width="40.140625" customWidth="1"/>
    <col min="3" max="3" width="8.28515625" customWidth="1"/>
    <col min="4" max="4" width="8" customWidth="1"/>
    <col min="5" max="5" width="11.5703125" customWidth="1"/>
    <col min="6" max="6" width="13.28515625" customWidth="1"/>
    <col min="8" max="8" width="14" customWidth="1"/>
    <col min="9" max="9" width="15.85546875" customWidth="1"/>
  </cols>
  <sheetData>
    <row r="5" spans="2:2" ht="15.75" x14ac:dyDescent="0.25">
      <c r="B5" s="1" t="s">
        <v>0</v>
      </c>
    </row>
    <row r="6" spans="2:2" ht="15.75" x14ac:dyDescent="0.25">
      <c r="B6" s="2"/>
    </row>
    <row r="7" spans="2:2" ht="15.75" x14ac:dyDescent="0.25">
      <c r="B7" s="1" t="s">
        <v>1</v>
      </c>
    </row>
    <row r="9" spans="2:2" x14ac:dyDescent="0.25">
      <c r="B9" s="3" t="s">
        <v>22</v>
      </c>
    </row>
    <row r="14" spans="2:2" x14ac:dyDescent="0.25">
      <c r="B14" s="3" t="s">
        <v>2</v>
      </c>
    </row>
    <row r="18" spans="1:9" ht="89.45" customHeight="1" x14ac:dyDescent="0.25">
      <c r="A18" s="4"/>
      <c r="B18" s="37" t="s">
        <v>24</v>
      </c>
      <c r="C18" s="37"/>
      <c r="D18" s="37"/>
      <c r="E18" s="37"/>
      <c r="F18" s="37"/>
      <c r="G18" s="5"/>
      <c r="H18" s="6"/>
      <c r="I18" s="7"/>
    </row>
    <row r="19" spans="1:9" ht="45.6" customHeight="1" x14ac:dyDescent="0.25">
      <c r="A19" s="8"/>
      <c r="B19" s="37" t="s">
        <v>25</v>
      </c>
      <c r="C19" s="37"/>
      <c r="D19" s="37"/>
      <c r="E19" s="37"/>
      <c r="F19" s="37"/>
      <c r="G19" s="9"/>
      <c r="H19" s="10"/>
      <c r="I19" s="11"/>
    </row>
    <row r="20" spans="1:9" ht="43.15" customHeight="1" x14ac:dyDescent="0.25">
      <c r="A20" s="8"/>
      <c r="B20" s="37" t="s">
        <v>23</v>
      </c>
      <c r="C20" s="37"/>
      <c r="D20" s="37"/>
      <c r="E20" s="37"/>
      <c r="F20" s="37"/>
      <c r="G20" s="9"/>
      <c r="H20" s="10"/>
      <c r="I20" s="11"/>
    </row>
    <row r="21" spans="1:9" ht="60" customHeight="1" x14ac:dyDescent="0.25">
      <c r="A21" s="8"/>
      <c r="B21" s="37" t="s">
        <v>3</v>
      </c>
      <c r="C21" s="37"/>
      <c r="D21" s="37"/>
      <c r="E21" s="37"/>
      <c r="F21" s="37"/>
      <c r="G21" s="9"/>
      <c r="H21" s="10"/>
      <c r="I21" s="11"/>
    </row>
    <row r="22" spans="1:9" ht="73.900000000000006" customHeight="1" x14ac:dyDescent="0.25">
      <c r="A22" s="8"/>
      <c r="B22" s="37" t="s">
        <v>4</v>
      </c>
      <c r="C22" s="37"/>
      <c r="D22" s="37"/>
      <c r="E22" s="37"/>
      <c r="F22" s="37"/>
      <c r="G22" s="9"/>
      <c r="H22" s="10"/>
      <c r="I22" s="11"/>
    </row>
    <row r="23" spans="1:9" ht="18" customHeight="1" x14ac:dyDescent="0.25">
      <c r="A23" s="8"/>
      <c r="B23" s="21"/>
      <c r="C23" s="21"/>
      <c r="D23" s="21"/>
      <c r="E23" s="21"/>
      <c r="F23" s="21"/>
      <c r="G23" s="9"/>
      <c r="H23" s="10"/>
      <c r="I23" s="11"/>
    </row>
    <row r="24" spans="1:9" ht="52.15" customHeight="1" x14ac:dyDescent="0.25">
      <c r="A24" s="8"/>
      <c r="B24" s="21"/>
      <c r="C24" s="21"/>
      <c r="D24" s="21"/>
      <c r="E24" s="21"/>
      <c r="F24" s="21"/>
      <c r="G24" s="9"/>
      <c r="H24" s="10"/>
      <c r="I24" s="11"/>
    </row>
    <row r="25" spans="1:9" ht="52.15" customHeight="1" x14ac:dyDescent="0.25">
      <c r="A25" s="8"/>
      <c r="B25" s="21"/>
      <c r="C25" s="21"/>
      <c r="D25" s="21"/>
      <c r="E25" s="21"/>
      <c r="F25" s="21"/>
      <c r="G25" s="9"/>
      <c r="H25" s="10"/>
      <c r="I25" s="11"/>
    </row>
    <row r="26" spans="1:9" ht="34.15" customHeight="1" x14ac:dyDescent="0.25">
      <c r="A26" s="8"/>
      <c r="B26" s="21"/>
      <c r="C26" s="21"/>
      <c r="D26" s="21"/>
      <c r="E26" s="21"/>
      <c r="F26" s="21"/>
      <c r="G26" s="9"/>
      <c r="H26" s="10"/>
      <c r="I26" s="11"/>
    </row>
    <row r="27" spans="1:9" x14ac:dyDescent="0.25">
      <c r="A27" s="8"/>
      <c r="B27" s="12" t="s">
        <v>6</v>
      </c>
      <c r="C27" s="12"/>
      <c r="D27" s="13"/>
      <c r="E27" s="14"/>
      <c r="F27" s="12"/>
      <c r="G27" s="12"/>
      <c r="H27" s="12"/>
      <c r="I27" s="12"/>
    </row>
    <row r="28" spans="1:9" x14ac:dyDescent="0.25">
      <c r="A28" s="12" t="s">
        <v>5</v>
      </c>
      <c r="B28" s="12" t="s">
        <v>2</v>
      </c>
      <c r="C28" s="12"/>
      <c r="D28" s="13"/>
      <c r="E28" s="14"/>
      <c r="F28" s="12"/>
      <c r="G28" s="12"/>
      <c r="H28" s="12"/>
      <c r="I28" s="12"/>
    </row>
    <row r="29" spans="1:9" ht="171.6" customHeight="1" x14ac:dyDescent="0.25">
      <c r="A29" s="12"/>
      <c r="B29" s="16" t="s">
        <v>26</v>
      </c>
      <c r="C29" s="15"/>
      <c r="D29" s="17"/>
      <c r="E29" s="18"/>
      <c r="F29" s="15"/>
      <c r="G29" s="15"/>
      <c r="H29" s="15"/>
      <c r="I29" s="15"/>
    </row>
    <row r="30" spans="1:9" x14ac:dyDescent="0.25">
      <c r="A30" s="15"/>
      <c r="B30" s="12" t="s">
        <v>7</v>
      </c>
      <c r="C30" s="15"/>
      <c r="D30" s="13"/>
      <c r="E30" s="13"/>
      <c r="F30" s="13"/>
      <c r="G30" s="15"/>
      <c r="H30" s="15"/>
      <c r="I30" s="15"/>
    </row>
    <row r="31" spans="1:9" x14ac:dyDescent="0.25">
      <c r="A31" s="12" t="s">
        <v>8</v>
      </c>
      <c r="B31" s="12" t="s">
        <v>88</v>
      </c>
      <c r="C31" s="19" t="s">
        <v>9</v>
      </c>
      <c r="D31" s="13" t="s">
        <v>10</v>
      </c>
      <c r="E31" s="13" t="s">
        <v>11</v>
      </c>
      <c r="F31" s="13" t="s">
        <v>12</v>
      </c>
      <c r="G31" s="13"/>
      <c r="H31" s="13"/>
      <c r="I31" s="13"/>
    </row>
    <row r="32" spans="1:9" ht="24" x14ac:dyDescent="0.25">
      <c r="A32" s="12"/>
      <c r="B32" s="16" t="s">
        <v>49</v>
      </c>
      <c r="C32" s="9" t="s">
        <v>13</v>
      </c>
      <c r="D32" s="20">
        <v>1</v>
      </c>
      <c r="E32" s="34">
        <v>0</v>
      </c>
      <c r="F32" s="34">
        <f t="shared" ref="F32:F38" si="0">SUM(D32*E32)</f>
        <v>0</v>
      </c>
      <c r="G32" s="20"/>
      <c r="H32" s="22"/>
      <c r="I32" s="22"/>
    </row>
    <row r="33" spans="1:9" ht="24" x14ac:dyDescent="0.25">
      <c r="B33" s="16" t="s">
        <v>50</v>
      </c>
      <c r="C33" s="9" t="s">
        <v>13</v>
      </c>
      <c r="D33" s="20">
        <v>1</v>
      </c>
      <c r="E33" s="34">
        <v>0</v>
      </c>
      <c r="F33" s="34">
        <f t="shared" si="0"/>
        <v>0</v>
      </c>
      <c r="G33" s="20"/>
      <c r="H33" s="22"/>
      <c r="I33" s="22"/>
    </row>
    <row r="34" spans="1:9" ht="24" x14ac:dyDescent="0.25">
      <c r="B34" s="16" t="s">
        <v>51</v>
      </c>
      <c r="C34" s="9" t="s">
        <v>13</v>
      </c>
      <c r="D34" s="20">
        <v>1</v>
      </c>
      <c r="E34" s="34">
        <v>0</v>
      </c>
      <c r="F34" s="34">
        <f t="shared" ref="F34" si="1">SUM(D34*E34)</f>
        <v>0</v>
      </c>
      <c r="G34" s="20"/>
      <c r="H34" s="22"/>
      <c r="I34" s="22"/>
    </row>
    <row r="35" spans="1:9" ht="15" customHeight="1" x14ac:dyDescent="0.25">
      <c r="B35" s="16" t="s">
        <v>47</v>
      </c>
      <c r="C35" s="9" t="s">
        <v>14</v>
      </c>
      <c r="D35" s="20">
        <v>2.1</v>
      </c>
      <c r="E35" s="34">
        <v>0</v>
      </c>
      <c r="F35" s="34">
        <f t="shared" si="0"/>
        <v>0</v>
      </c>
      <c r="G35" s="20"/>
      <c r="H35" s="22"/>
      <c r="I35" s="22"/>
    </row>
    <row r="36" spans="1:9" ht="16.899999999999999" customHeight="1" x14ac:dyDescent="0.25">
      <c r="B36" s="16" t="s">
        <v>48</v>
      </c>
      <c r="C36" s="9" t="s">
        <v>14</v>
      </c>
      <c r="D36" s="20">
        <v>2.1</v>
      </c>
      <c r="E36" s="34">
        <v>0</v>
      </c>
      <c r="F36" s="34">
        <f t="shared" si="0"/>
        <v>0</v>
      </c>
      <c r="G36" s="20"/>
      <c r="H36" s="22"/>
      <c r="I36" s="22"/>
    </row>
    <row r="37" spans="1:9" ht="36" x14ac:dyDescent="0.25">
      <c r="B37" s="16" t="s">
        <v>45</v>
      </c>
      <c r="C37" s="9" t="s">
        <v>14</v>
      </c>
      <c r="D37" s="20">
        <v>19.72</v>
      </c>
      <c r="E37" s="34">
        <v>0</v>
      </c>
      <c r="F37" s="34">
        <f t="shared" si="0"/>
        <v>0</v>
      </c>
      <c r="G37" s="20"/>
      <c r="H37" s="22"/>
      <c r="I37" s="22"/>
    </row>
    <row r="38" spans="1:9" ht="36" x14ac:dyDescent="0.25">
      <c r="B38" s="27" t="s">
        <v>46</v>
      </c>
      <c r="C38" s="23" t="s">
        <v>14</v>
      </c>
      <c r="D38" s="24">
        <v>19.72</v>
      </c>
      <c r="E38" s="35">
        <v>0</v>
      </c>
      <c r="F38" s="35">
        <f t="shared" si="0"/>
        <v>0</v>
      </c>
      <c r="I38" s="25"/>
    </row>
    <row r="39" spans="1:9" x14ac:dyDescent="0.25">
      <c r="B39" s="3" t="s">
        <v>15</v>
      </c>
      <c r="F39" s="33">
        <f>SUM(F32:F38)</f>
        <v>0</v>
      </c>
    </row>
    <row r="40" spans="1:9" x14ac:dyDescent="0.25">
      <c r="B40" s="3"/>
      <c r="C40" s="19"/>
      <c r="D40" s="13"/>
      <c r="E40" s="14"/>
      <c r="F40" s="12"/>
      <c r="G40" s="13"/>
      <c r="H40" s="13"/>
      <c r="I40" s="13"/>
    </row>
    <row r="41" spans="1:9" x14ac:dyDescent="0.25">
      <c r="A41" s="28" t="s">
        <v>44</v>
      </c>
      <c r="B41" s="12" t="s">
        <v>87</v>
      </c>
      <c r="C41" s="9"/>
      <c r="D41" s="20"/>
      <c r="E41" s="26"/>
      <c r="F41" s="26"/>
      <c r="G41" s="20"/>
      <c r="H41" s="22"/>
      <c r="I41" s="22"/>
    </row>
    <row r="42" spans="1:9" ht="24" x14ac:dyDescent="0.25">
      <c r="B42" s="16" t="s">
        <v>53</v>
      </c>
      <c r="C42" s="9" t="s">
        <v>13</v>
      </c>
      <c r="D42" s="20">
        <v>2</v>
      </c>
      <c r="E42" s="34">
        <v>0</v>
      </c>
      <c r="F42" s="34">
        <f t="shared" ref="F42:F43" si="2">SUM(D42*E42)</f>
        <v>0</v>
      </c>
      <c r="G42" s="20"/>
      <c r="H42" s="22"/>
      <c r="I42" s="22"/>
    </row>
    <row r="43" spans="1:9" ht="24" x14ac:dyDescent="0.25">
      <c r="B43" s="16" t="s">
        <v>52</v>
      </c>
      <c r="C43" s="9" t="s">
        <v>13</v>
      </c>
      <c r="D43" s="20">
        <v>1</v>
      </c>
      <c r="E43" s="34">
        <v>0</v>
      </c>
      <c r="F43" s="34">
        <f t="shared" si="2"/>
        <v>0</v>
      </c>
      <c r="G43" s="20"/>
      <c r="H43" s="22"/>
      <c r="I43" s="22"/>
    </row>
    <row r="44" spans="1:9" ht="24" x14ac:dyDescent="0.25">
      <c r="B44" s="16" t="s">
        <v>35</v>
      </c>
      <c r="C44" s="9" t="s">
        <v>14</v>
      </c>
      <c r="D44" s="20">
        <v>4.2</v>
      </c>
      <c r="E44" s="34">
        <v>0</v>
      </c>
      <c r="F44" s="34">
        <f t="shared" ref="F44:F45" si="3">SUM(D44*E44)</f>
        <v>0</v>
      </c>
      <c r="G44" s="20"/>
      <c r="H44" s="22"/>
      <c r="I44" s="22"/>
    </row>
    <row r="45" spans="1:9" ht="36" x14ac:dyDescent="0.25">
      <c r="B45" s="16" t="s">
        <v>36</v>
      </c>
      <c r="C45" s="9" t="s">
        <v>14</v>
      </c>
      <c r="D45" s="20">
        <v>24.22</v>
      </c>
      <c r="E45" s="34">
        <v>0</v>
      </c>
      <c r="F45" s="34">
        <f t="shared" si="3"/>
        <v>0</v>
      </c>
      <c r="G45" s="20"/>
      <c r="H45" s="22"/>
      <c r="I45" s="22"/>
    </row>
    <row r="46" spans="1:9" ht="36" x14ac:dyDescent="0.25">
      <c r="B46" s="27" t="s">
        <v>37</v>
      </c>
      <c r="C46" s="23" t="s">
        <v>14</v>
      </c>
      <c r="D46" s="24">
        <v>24.22</v>
      </c>
      <c r="E46" s="35">
        <v>0</v>
      </c>
      <c r="F46" s="35">
        <f t="shared" ref="F46" si="4">SUM(D46*E46)</f>
        <v>0</v>
      </c>
      <c r="I46" s="25"/>
    </row>
    <row r="47" spans="1:9" x14ac:dyDescent="0.25">
      <c r="B47" s="3" t="s">
        <v>16</v>
      </c>
      <c r="C47" s="9"/>
      <c r="E47" s="33"/>
      <c r="F47" s="33">
        <f>SUM(F42:F46)</f>
        <v>0</v>
      </c>
      <c r="G47" s="20"/>
      <c r="H47" s="22"/>
      <c r="I47" s="22"/>
    </row>
    <row r="48" spans="1:9" x14ac:dyDescent="0.25">
      <c r="B48" s="16"/>
      <c r="C48" s="19"/>
      <c r="D48" s="13"/>
      <c r="E48" s="14"/>
      <c r="F48" s="12"/>
      <c r="G48" s="13"/>
      <c r="H48" s="13"/>
      <c r="I48" s="13"/>
    </row>
    <row r="49" spans="1:9" x14ac:dyDescent="0.25">
      <c r="A49" s="28" t="s">
        <v>17</v>
      </c>
      <c r="B49" s="12" t="s">
        <v>86</v>
      </c>
      <c r="C49" s="9"/>
      <c r="D49" s="20"/>
      <c r="E49" s="26"/>
      <c r="F49" s="26"/>
      <c r="G49" s="20"/>
      <c r="H49" s="22"/>
      <c r="I49" s="22"/>
    </row>
    <row r="50" spans="1:9" ht="24" x14ac:dyDescent="0.25">
      <c r="B50" s="16" t="s">
        <v>54</v>
      </c>
      <c r="C50" s="9" t="s">
        <v>13</v>
      </c>
      <c r="D50" s="20">
        <v>1</v>
      </c>
      <c r="E50" s="34">
        <v>0</v>
      </c>
      <c r="F50" s="34">
        <f t="shared" ref="F50:F51" si="5">SUM(D50*E50)</f>
        <v>0</v>
      </c>
      <c r="G50" s="20"/>
      <c r="H50" s="22"/>
      <c r="I50" s="22"/>
    </row>
    <row r="51" spans="1:9" ht="24" x14ac:dyDescent="0.25">
      <c r="A51" s="12"/>
      <c r="B51" s="16" t="s">
        <v>55</v>
      </c>
      <c r="C51" s="9" t="s">
        <v>13</v>
      </c>
      <c r="D51" s="20">
        <v>1</v>
      </c>
      <c r="E51" s="34">
        <v>0</v>
      </c>
      <c r="F51" s="34">
        <f t="shared" si="5"/>
        <v>0</v>
      </c>
      <c r="G51" s="20"/>
      <c r="H51" s="22"/>
      <c r="I51" s="22"/>
    </row>
    <row r="52" spans="1:9" ht="24" x14ac:dyDescent="0.25">
      <c r="A52" s="12"/>
      <c r="B52" s="16" t="s">
        <v>56</v>
      </c>
      <c r="C52" s="9" t="s">
        <v>13</v>
      </c>
      <c r="D52" s="20">
        <v>1</v>
      </c>
      <c r="E52" s="34">
        <v>0</v>
      </c>
      <c r="F52" s="34">
        <f t="shared" ref="F52:F53" si="6">SUM(D52*E52)</f>
        <v>0</v>
      </c>
      <c r="G52" s="20"/>
      <c r="H52" s="22"/>
      <c r="I52" s="22"/>
    </row>
    <row r="53" spans="1:9" ht="24" x14ac:dyDescent="0.25">
      <c r="B53" s="16" t="s">
        <v>57</v>
      </c>
      <c r="C53" s="9" t="s">
        <v>13</v>
      </c>
      <c r="D53" s="20">
        <v>1</v>
      </c>
      <c r="E53" s="34">
        <v>0</v>
      </c>
      <c r="F53" s="34">
        <f t="shared" si="6"/>
        <v>0</v>
      </c>
      <c r="G53" s="20"/>
      <c r="H53" s="22"/>
      <c r="I53" s="22"/>
    </row>
    <row r="54" spans="1:9" ht="18.600000000000001" customHeight="1" x14ac:dyDescent="0.25">
      <c r="B54" s="16" t="s">
        <v>58</v>
      </c>
      <c r="C54" s="9" t="s">
        <v>14</v>
      </c>
      <c r="D54" s="20">
        <v>4</v>
      </c>
      <c r="E54" s="34">
        <v>0</v>
      </c>
      <c r="F54" s="34">
        <f t="shared" ref="F54:F57" si="7">SUM(D54*E54)</f>
        <v>0</v>
      </c>
      <c r="G54" s="20"/>
      <c r="H54" s="22"/>
      <c r="I54" s="22"/>
    </row>
    <row r="55" spans="1:9" ht="15.6" customHeight="1" x14ac:dyDescent="0.25">
      <c r="B55" s="16" t="s">
        <v>59</v>
      </c>
      <c r="C55" s="9" t="s">
        <v>14</v>
      </c>
      <c r="D55" s="20">
        <v>6.15</v>
      </c>
      <c r="E55" s="34">
        <v>0</v>
      </c>
      <c r="F55" s="34">
        <f t="shared" si="7"/>
        <v>0</v>
      </c>
      <c r="G55" s="20"/>
      <c r="H55" s="22"/>
      <c r="I55" s="22"/>
    </row>
    <row r="56" spans="1:9" ht="36" x14ac:dyDescent="0.25">
      <c r="B56" s="16" t="s">
        <v>60</v>
      </c>
      <c r="C56" s="9" t="s">
        <v>14</v>
      </c>
      <c r="D56" s="20">
        <v>29.42</v>
      </c>
      <c r="E56" s="34">
        <v>0</v>
      </c>
      <c r="F56" s="34">
        <f t="shared" si="7"/>
        <v>0</v>
      </c>
      <c r="G56" s="20"/>
      <c r="H56" s="22"/>
      <c r="I56" s="22"/>
    </row>
    <row r="57" spans="1:9" ht="36" x14ac:dyDescent="0.25">
      <c r="B57" s="27" t="s">
        <v>61</v>
      </c>
      <c r="C57" s="23" t="s">
        <v>14</v>
      </c>
      <c r="D57" s="24">
        <v>29.42</v>
      </c>
      <c r="E57" s="35">
        <v>0</v>
      </c>
      <c r="F57" s="35">
        <f t="shared" si="7"/>
        <v>0</v>
      </c>
      <c r="I57" s="25"/>
    </row>
    <row r="58" spans="1:9" x14ac:dyDescent="0.25">
      <c r="B58" s="3" t="s">
        <v>18</v>
      </c>
      <c r="C58" s="9"/>
      <c r="E58" s="33"/>
      <c r="F58" s="33">
        <f>SUM(F50:F57)</f>
        <v>0</v>
      </c>
      <c r="G58" s="20"/>
      <c r="H58" s="22"/>
      <c r="I58" s="22"/>
    </row>
    <row r="59" spans="1:9" x14ac:dyDescent="0.25">
      <c r="B59" s="16"/>
      <c r="C59" s="9"/>
      <c r="D59" s="20"/>
      <c r="E59" s="26"/>
      <c r="F59" s="26"/>
      <c r="G59" s="20"/>
      <c r="H59" s="22"/>
      <c r="I59" s="22"/>
    </row>
    <row r="60" spans="1:9" x14ac:dyDescent="0.25">
      <c r="A60" s="28" t="s">
        <v>27</v>
      </c>
      <c r="B60" s="12" t="s">
        <v>85</v>
      </c>
      <c r="C60" s="9"/>
      <c r="D60" s="20"/>
      <c r="E60" s="26"/>
      <c r="F60" s="26"/>
      <c r="G60" s="20"/>
      <c r="H60" s="22"/>
      <c r="I60" s="22"/>
    </row>
    <row r="61" spans="1:9" ht="27" customHeight="1" x14ac:dyDescent="0.25">
      <c r="A61" s="28"/>
      <c r="B61" s="16" t="s">
        <v>62</v>
      </c>
      <c r="C61" s="9" t="s">
        <v>13</v>
      </c>
      <c r="D61" s="20">
        <v>1</v>
      </c>
      <c r="E61" s="34">
        <v>0</v>
      </c>
      <c r="F61" s="34">
        <f t="shared" ref="F61:F69" si="8">SUM(D61*E61)</f>
        <v>0</v>
      </c>
      <c r="G61" s="20"/>
      <c r="H61" s="22"/>
      <c r="I61" s="22"/>
    </row>
    <row r="62" spans="1:9" ht="36" x14ac:dyDescent="0.25">
      <c r="B62" s="16" t="s">
        <v>63</v>
      </c>
      <c r="C62" s="9" t="s">
        <v>13</v>
      </c>
      <c r="D62" s="20">
        <v>1</v>
      </c>
      <c r="E62" s="34">
        <v>0</v>
      </c>
      <c r="F62" s="34">
        <f t="shared" si="8"/>
        <v>0</v>
      </c>
      <c r="G62" s="20"/>
      <c r="H62" s="22"/>
      <c r="I62" s="22"/>
    </row>
    <row r="63" spans="1:9" ht="27" customHeight="1" x14ac:dyDescent="0.25">
      <c r="A63" s="28"/>
      <c r="B63" s="16" t="s">
        <v>56</v>
      </c>
      <c r="C63" s="9" t="s">
        <v>13</v>
      </c>
      <c r="D63" s="20">
        <v>1</v>
      </c>
      <c r="E63" s="34">
        <v>0</v>
      </c>
      <c r="F63" s="34">
        <f t="shared" ref="F63" si="9">SUM(D63*E63)</f>
        <v>0</v>
      </c>
      <c r="G63" s="20"/>
      <c r="H63" s="22"/>
      <c r="I63" s="22"/>
    </row>
    <row r="64" spans="1:9" ht="27" customHeight="1" x14ac:dyDescent="0.25">
      <c r="A64" s="28"/>
      <c r="B64" s="16" t="s">
        <v>64</v>
      </c>
      <c r="C64" s="9" t="s">
        <v>13</v>
      </c>
      <c r="D64" s="20">
        <v>1</v>
      </c>
      <c r="E64" s="34">
        <v>0</v>
      </c>
      <c r="F64" s="34">
        <f t="shared" ref="F64:F65" si="10">SUM(D64*E64)</f>
        <v>0</v>
      </c>
      <c r="G64" s="20"/>
      <c r="H64" s="22"/>
      <c r="I64" s="22"/>
    </row>
    <row r="65" spans="1:9" ht="24.6" customHeight="1" x14ac:dyDescent="0.25">
      <c r="B65" s="16" t="s">
        <v>65</v>
      </c>
      <c r="C65" s="9" t="s">
        <v>13</v>
      </c>
      <c r="D65" s="20">
        <v>1</v>
      </c>
      <c r="E65" s="34">
        <v>0</v>
      </c>
      <c r="F65" s="34">
        <f t="shared" si="10"/>
        <v>0</v>
      </c>
      <c r="G65" s="20"/>
      <c r="H65" s="22"/>
      <c r="I65" s="22"/>
    </row>
    <row r="66" spans="1:9" ht="31.5" customHeight="1" x14ac:dyDescent="0.25">
      <c r="B66" s="16" t="s">
        <v>66</v>
      </c>
      <c r="C66" s="9" t="s">
        <v>14</v>
      </c>
      <c r="D66" s="20">
        <v>5.45</v>
      </c>
      <c r="E66" s="34">
        <v>0</v>
      </c>
      <c r="F66" s="34">
        <f t="shared" si="8"/>
        <v>0</v>
      </c>
      <c r="G66" s="20"/>
      <c r="H66" s="22"/>
      <c r="I66" s="22"/>
    </row>
    <row r="67" spans="1:9" ht="24" x14ac:dyDescent="0.25">
      <c r="B67" s="16" t="s">
        <v>67</v>
      </c>
      <c r="C67" s="9" t="s">
        <v>14</v>
      </c>
      <c r="D67" s="20">
        <v>7.55</v>
      </c>
      <c r="E67" s="34">
        <v>0</v>
      </c>
      <c r="F67" s="34">
        <f t="shared" si="8"/>
        <v>0</v>
      </c>
      <c r="G67" s="20"/>
      <c r="H67" s="22"/>
      <c r="I67" s="22"/>
    </row>
    <row r="68" spans="1:9" ht="36" x14ac:dyDescent="0.25">
      <c r="B68" s="16" t="s">
        <v>68</v>
      </c>
      <c r="C68" s="9" t="s">
        <v>14</v>
      </c>
      <c r="D68" s="20">
        <v>35.630000000000003</v>
      </c>
      <c r="E68" s="34">
        <v>0</v>
      </c>
      <c r="F68" s="34">
        <f t="shared" si="8"/>
        <v>0</v>
      </c>
      <c r="G68" s="20"/>
      <c r="H68" s="22"/>
      <c r="I68" s="22"/>
    </row>
    <row r="69" spans="1:9" ht="36" x14ac:dyDescent="0.25">
      <c r="B69" s="27" t="s">
        <v>69</v>
      </c>
      <c r="C69" s="23" t="s">
        <v>14</v>
      </c>
      <c r="D69" s="24">
        <v>35.630000000000003</v>
      </c>
      <c r="E69" s="35">
        <v>0</v>
      </c>
      <c r="F69" s="35">
        <f t="shared" si="8"/>
        <v>0</v>
      </c>
      <c r="I69" s="25"/>
    </row>
    <row r="70" spans="1:9" x14ac:dyDescent="0.25">
      <c r="B70" s="3" t="s">
        <v>30</v>
      </c>
      <c r="C70" s="9"/>
      <c r="E70" s="33"/>
      <c r="F70" s="33">
        <f>SUM(F61:F69)</f>
        <v>0</v>
      </c>
      <c r="G70" s="20"/>
      <c r="H70" s="22"/>
      <c r="I70" s="22"/>
    </row>
    <row r="71" spans="1:9" x14ac:dyDescent="0.25">
      <c r="B71" s="16"/>
      <c r="F71" s="32"/>
    </row>
    <row r="72" spans="1:9" x14ac:dyDescent="0.25">
      <c r="A72" s="28" t="s">
        <v>28</v>
      </c>
      <c r="B72" s="12" t="s">
        <v>82</v>
      </c>
      <c r="C72" s="19"/>
      <c r="D72" s="13"/>
      <c r="E72" s="13"/>
      <c r="F72" s="13"/>
      <c r="G72" s="13"/>
      <c r="H72" s="13"/>
      <c r="I72" s="13"/>
    </row>
    <row r="73" spans="1:9" ht="36" x14ac:dyDescent="0.25">
      <c r="B73" s="16" t="s">
        <v>70</v>
      </c>
      <c r="C73" s="9" t="s">
        <v>13</v>
      </c>
      <c r="D73" s="20">
        <v>1</v>
      </c>
      <c r="E73" s="34">
        <v>0</v>
      </c>
      <c r="F73" s="34">
        <f t="shared" ref="F73:F74" si="11">SUM(D73*E73)</f>
        <v>0</v>
      </c>
      <c r="G73" s="20"/>
      <c r="H73" s="22"/>
      <c r="I73" s="22"/>
    </row>
    <row r="74" spans="1:9" ht="26.25" customHeight="1" x14ac:dyDescent="0.25">
      <c r="B74" s="16" t="s">
        <v>34</v>
      </c>
      <c r="C74" s="9" t="s">
        <v>14</v>
      </c>
      <c r="D74" s="20">
        <v>1.4</v>
      </c>
      <c r="E74" s="34">
        <v>0</v>
      </c>
      <c r="F74" s="34">
        <f t="shared" si="11"/>
        <v>0</v>
      </c>
      <c r="G74" s="20"/>
      <c r="H74" s="22"/>
      <c r="I74" s="22"/>
    </row>
    <row r="75" spans="1:9" ht="24" x14ac:dyDescent="0.25">
      <c r="B75" s="16" t="s">
        <v>71</v>
      </c>
      <c r="C75" s="9" t="s">
        <v>14</v>
      </c>
      <c r="D75" s="20">
        <v>1.4</v>
      </c>
      <c r="E75" s="34">
        <v>0</v>
      </c>
      <c r="F75" s="34">
        <f t="shared" ref="F75:F77" si="12">SUM(D75*E75)</f>
        <v>0</v>
      </c>
      <c r="G75" s="20"/>
      <c r="H75" s="22"/>
      <c r="I75" s="22"/>
    </row>
    <row r="76" spans="1:9" ht="36" x14ac:dyDescent="0.25">
      <c r="B76" s="16" t="s">
        <v>36</v>
      </c>
      <c r="C76" s="9" t="s">
        <v>14</v>
      </c>
      <c r="D76" s="20">
        <v>9.31</v>
      </c>
      <c r="E76" s="34">
        <v>0</v>
      </c>
      <c r="F76" s="34">
        <f t="shared" si="12"/>
        <v>0</v>
      </c>
      <c r="I76" s="25"/>
    </row>
    <row r="77" spans="1:9" ht="36" x14ac:dyDescent="0.25">
      <c r="B77" s="27" t="s">
        <v>37</v>
      </c>
      <c r="C77" s="23" t="s">
        <v>14</v>
      </c>
      <c r="D77" s="24">
        <v>9.31</v>
      </c>
      <c r="E77" s="36">
        <v>0</v>
      </c>
      <c r="F77" s="35">
        <f t="shared" si="12"/>
        <v>0</v>
      </c>
    </row>
    <row r="78" spans="1:9" x14ac:dyDescent="0.25">
      <c r="B78" s="3" t="s">
        <v>29</v>
      </c>
      <c r="F78" s="34">
        <f>SUM(F73:F77)</f>
        <v>0</v>
      </c>
    </row>
    <row r="79" spans="1:9" x14ac:dyDescent="0.25">
      <c r="B79" s="3"/>
      <c r="F79" s="34"/>
    </row>
    <row r="80" spans="1:9" x14ac:dyDescent="0.25">
      <c r="A80" s="28" t="s">
        <v>38</v>
      </c>
      <c r="B80" s="12" t="s">
        <v>83</v>
      </c>
      <c r="C80" s="9"/>
      <c r="D80" s="20"/>
      <c r="E80" s="34"/>
      <c r="F80" s="34"/>
      <c r="G80" s="20"/>
      <c r="H80" s="22"/>
      <c r="I80" s="22"/>
    </row>
    <row r="81" spans="1:9" ht="24" x14ac:dyDescent="0.25">
      <c r="B81" s="16" t="s">
        <v>72</v>
      </c>
      <c r="C81" s="9" t="s">
        <v>13</v>
      </c>
      <c r="D81" s="20">
        <v>1</v>
      </c>
      <c r="E81" s="34">
        <v>0</v>
      </c>
      <c r="F81" s="34">
        <f t="shared" ref="F81:F82" si="13">SUM(D81*E81)</f>
        <v>0</v>
      </c>
      <c r="G81" s="20"/>
      <c r="H81" s="22"/>
      <c r="I81" s="22"/>
    </row>
    <row r="82" spans="1:9" ht="48" x14ac:dyDescent="0.25">
      <c r="B82" s="16" t="s">
        <v>80</v>
      </c>
      <c r="C82" s="9" t="s">
        <v>13</v>
      </c>
      <c r="D82" s="20">
        <v>1</v>
      </c>
      <c r="E82" s="34">
        <v>0</v>
      </c>
      <c r="F82" s="34">
        <f t="shared" si="13"/>
        <v>0</v>
      </c>
      <c r="G82" s="20"/>
      <c r="H82" s="22"/>
      <c r="I82" s="22"/>
    </row>
    <row r="83" spans="1:9" ht="24" x14ac:dyDescent="0.25">
      <c r="B83" s="16" t="s">
        <v>73</v>
      </c>
      <c r="C83" s="9" t="s">
        <v>13</v>
      </c>
      <c r="D83" s="20">
        <v>1</v>
      </c>
      <c r="E83" s="34">
        <v>0</v>
      </c>
      <c r="F83" s="34">
        <f t="shared" ref="F83:F84" si="14">SUM(D83*E83)</f>
        <v>0</v>
      </c>
      <c r="G83" s="20"/>
      <c r="H83" s="22"/>
      <c r="I83" s="22"/>
    </row>
    <row r="84" spans="1:9" ht="36" x14ac:dyDescent="0.25">
      <c r="B84" s="16" t="s">
        <v>81</v>
      </c>
      <c r="C84" s="9" t="s">
        <v>13</v>
      </c>
      <c r="D84" s="20">
        <v>1</v>
      </c>
      <c r="E84" s="34">
        <v>0</v>
      </c>
      <c r="F84" s="34">
        <f t="shared" si="14"/>
        <v>0</v>
      </c>
      <c r="G84" s="20"/>
      <c r="H84" s="22"/>
      <c r="I84" s="22"/>
    </row>
    <row r="85" spans="1:9" ht="24" x14ac:dyDescent="0.25">
      <c r="B85" s="16" t="s">
        <v>74</v>
      </c>
      <c r="C85" s="9" t="s">
        <v>13</v>
      </c>
      <c r="D85" s="20">
        <v>2</v>
      </c>
      <c r="E85" s="34">
        <v>0</v>
      </c>
      <c r="F85" s="34">
        <f t="shared" ref="F85:F86" si="15">SUM(D85*E85)</f>
        <v>0</v>
      </c>
      <c r="G85" s="20"/>
      <c r="H85" s="22"/>
      <c r="I85" s="22"/>
    </row>
    <row r="86" spans="1:9" ht="24.6" customHeight="1" x14ac:dyDescent="0.25">
      <c r="B86" s="16" t="s">
        <v>75</v>
      </c>
      <c r="C86" s="9" t="s">
        <v>13</v>
      </c>
      <c r="D86" s="20">
        <v>1</v>
      </c>
      <c r="E86" s="34">
        <v>0</v>
      </c>
      <c r="F86" s="34">
        <f t="shared" si="15"/>
        <v>0</v>
      </c>
      <c r="G86" s="20"/>
      <c r="H86" s="22"/>
      <c r="I86" s="22"/>
    </row>
    <row r="87" spans="1:9" ht="15" customHeight="1" x14ac:dyDescent="0.25">
      <c r="B87" s="16" t="s">
        <v>40</v>
      </c>
      <c r="C87" s="9" t="s">
        <v>14</v>
      </c>
      <c r="D87" s="20">
        <v>6.8</v>
      </c>
      <c r="E87" s="34">
        <v>0</v>
      </c>
      <c r="F87" s="34">
        <f t="shared" ref="F87:F90" si="16">SUM(D87*E87)</f>
        <v>0</v>
      </c>
      <c r="G87" s="20"/>
      <c r="H87" s="22"/>
      <c r="I87" s="22"/>
    </row>
    <row r="88" spans="1:9" ht="24" x14ac:dyDescent="0.25">
      <c r="B88" s="16" t="s">
        <v>41</v>
      </c>
      <c r="C88" s="9" t="s">
        <v>14</v>
      </c>
      <c r="D88" s="20">
        <v>6.8</v>
      </c>
      <c r="E88" s="34">
        <v>0</v>
      </c>
      <c r="F88" s="34">
        <f t="shared" si="16"/>
        <v>0</v>
      </c>
      <c r="G88" s="20"/>
      <c r="H88" s="22"/>
      <c r="I88" s="22"/>
    </row>
    <row r="89" spans="1:9" ht="36" x14ac:dyDescent="0.25">
      <c r="B89" s="16" t="s">
        <v>42</v>
      </c>
      <c r="C89" s="9" t="s">
        <v>14</v>
      </c>
      <c r="D89" s="20">
        <v>50.74</v>
      </c>
      <c r="E89" s="34">
        <v>0</v>
      </c>
      <c r="F89" s="34">
        <f t="shared" si="16"/>
        <v>0</v>
      </c>
      <c r="I89" s="25"/>
    </row>
    <row r="90" spans="1:9" ht="36" x14ac:dyDescent="0.25">
      <c r="B90" s="27" t="s">
        <v>43</v>
      </c>
      <c r="C90" s="23" t="s">
        <v>14</v>
      </c>
      <c r="D90" s="24">
        <v>50.74</v>
      </c>
      <c r="E90" s="35">
        <v>0</v>
      </c>
      <c r="F90" s="35">
        <f t="shared" si="16"/>
        <v>0</v>
      </c>
    </row>
    <row r="91" spans="1:9" x14ac:dyDescent="0.25">
      <c r="B91" s="3" t="s">
        <v>31</v>
      </c>
      <c r="F91" s="34">
        <f>SUM(F81:F90)</f>
        <v>0</v>
      </c>
    </row>
    <row r="92" spans="1:9" ht="10.9" customHeight="1" x14ac:dyDescent="0.25">
      <c r="B92" s="16"/>
      <c r="C92" s="9"/>
      <c r="D92" s="20"/>
      <c r="E92" s="26"/>
      <c r="F92" s="26"/>
      <c r="G92" s="20"/>
      <c r="H92" s="22"/>
      <c r="I92" s="22"/>
    </row>
    <row r="93" spans="1:9" ht="10.9" customHeight="1" x14ac:dyDescent="0.25">
      <c r="B93" s="16"/>
      <c r="C93" s="9"/>
      <c r="D93" s="20"/>
      <c r="E93" s="26"/>
      <c r="F93" s="26"/>
      <c r="G93" s="20"/>
      <c r="H93" s="22"/>
      <c r="I93" s="22"/>
    </row>
    <row r="94" spans="1:9" x14ac:dyDescent="0.25">
      <c r="A94" s="28" t="s">
        <v>39</v>
      </c>
      <c r="B94" s="12" t="s">
        <v>84</v>
      </c>
      <c r="C94" s="9"/>
      <c r="D94" s="20"/>
      <c r="E94" s="34"/>
      <c r="F94" s="34"/>
      <c r="G94" s="20"/>
      <c r="H94" s="22"/>
      <c r="I94" s="22"/>
    </row>
    <row r="95" spans="1:9" ht="24" x14ac:dyDescent="0.25">
      <c r="B95" s="16" t="s">
        <v>76</v>
      </c>
      <c r="C95" s="9" t="s">
        <v>13</v>
      </c>
      <c r="D95" s="20">
        <v>1</v>
      </c>
      <c r="E95" s="34">
        <v>0</v>
      </c>
      <c r="F95" s="34">
        <f t="shared" ref="F95:F96" si="17">SUM(D95*E95)</f>
        <v>0</v>
      </c>
      <c r="G95" s="20"/>
      <c r="H95" s="22"/>
      <c r="I95" s="22"/>
    </row>
    <row r="96" spans="1:9" ht="36" x14ac:dyDescent="0.25">
      <c r="B96" s="16" t="s">
        <v>77</v>
      </c>
      <c r="C96" s="9" t="s">
        <v>13</v>
      </c>
      <c r="D96" s="20">
        <v>1</v>
      </c>
      <c r="E96" s="34">
        <v>0</v>
      </c>
      <c r="F96" s="34">
        <f t="shared" si="17"/>
        <v>0</v>
      </c>
      <c r="G96" s="20"/>
      <c r="H96" s="22"/>
      <c r="I96" s="22"/>
    </row>
    <row r="97" spans="2:9" ht="24" x14ac:dyDescent="0.25">
      <c r="B97" s="16" t="s">
        <v>78</v>
      </c>
      <c r="C97" s="9" t="s">
        <v>13</v>
      </c>
      <c r="D97" s="20">
        <v>1</v>
      </c>
      <c r="E97" s="34">
        <v>0</v>
      </c>
      <c r="F97" s="34">
        <f t="shared" ref="F97:F103" si="18">SUM(D97*E97)</f>
        <v>0</v>
      </c>
      <c r="G97" s="20"/>
      <c r="H97" s="22"/>
      <c r="I97" s="22"/>
    </row>
    <row r="98" spans="2:9" ht="36" x14ac:dyDescent="0.25">
      <c r="B98" s="16" t="s">
        <v>79</v>
      </c>
      <c r="C98" s="9" t="s">
        <v>13</v>
      </c>
      <c r="D98" s="20">
        <v>1</v>
      </c>
      <c r="E98" s="34">
        <v>0</v>
      </c>
      <c r="F98" s="34">
        <f t="shared" si="18"/>
        <v>0</v>
      </c>
      <c r="G98" s="20"/>
      <c r="H98" s="22"/>
      <c r="I98" s="22"/>
    </row>
    <row r="99" spans="2:9" ht="24.6" customHeight="1" x14ac:dyDescent="0.25">
      <c r="B99" s="16" t="s">
        <v>65</v>
      </c>
      <c r="C99" s="9" t="s">
        <v>13</v>
      </c>
      <c r="D99" s="20">
        <v>1</v>
      </c>
      <c r="E99" s="34">
        <v>0</v>
      </c>
      <c r="F99" s="34">
        <f t="shared" ref="F99" si="19">SUM(D99*E99)</f>
        <v>0</v>
      </c>
      <c r="G99" s="20"/>
      <c r="H99" s="22"/>
      <c r="I99" s="22"/>
    </row>
    <row r="100" spans="2:9" ht="14.45" customHeight="1" x14ac:dyDescent="0.25">
      <c r="B100" s="16" t="s">
        <v>66</v>
      </c>
      <c r="C100" s="9" t="s">
        <v>14</v>
      </c>
      <c r="D100" s="20">
        <v>6.65</v>
      </c>
      <c r="E100" s="34">
        <v>0</v>
      </c>
      <c r="F100" s="34">
        <f t="shared" si="18"/>
        <v>0</v>
      </c>
      <c r="G100" s="20"/>
      <c r="H100" s="22"/>
      <c r="I100" s="22"/>
    </row>
    <row r="101" spans="2:9" ht="24" x14ac:dyDescent="0.25">
      <c r="B101" s="16" t="s">
        <v>67</v>
      </c>
      <c r="C101" s="9" t="s">
        <v>14</v>
      </c>
      <c r="D101" s="20">
        <v>6.65</v>
      </c>
      <c r="E101" s="34">
        <v>0</v>
      </c>
      <c r="F101" s="34">
        <f t="shared" si="18"/>
        <v>0</v>
      </c>
      <c r="G101" s="20"/>
      <c r="H101" s="22"/>
      <c r="I101" s="22"/>
    </row>
    <row r="102" spans="2:9" ht="36" x14ac:dyDescent="0.25">
      <c r="B102" s="16" t="s">
        <v>68</v>
      </c>
      <c r="C102" s="9" t="s">
        <v>14</v>
      </c>
      <c r="D102" s="20">
        <v>39.130000000000003</v>
      </c>
      <c r="E102" s="34">
        <v>0</v>
      </c>
      <c r="F102" s="34">
        <f t="shared" si="18"/>
        <v>0</v>
      </c>
      <c r="I102" s="25"/>
    </row>
    <row r="103" spans="2:9" ht="36" x14ac:dyDescent="0.25">
      <c r="B103" s="27" t="s">
        <v>69</v>
      </c>
      <c r="C103" s="23" t="s">
        <v>14</v>
      </c>
      <c r="D103" s="24">
        <v>39.130000000000003</v>
      </c>
      <c r="E103" s="35">
        <v>0</v>
      </c>
      <c r="F103" s="35">
        <f t="shared" si="18"/>
        <v>0</v>
      </c>
    </row>
    <row r="104" spans="2:9" x14ac:dyDescent="0.25">
      <c r="B104" s="3" t="s">
        <v>32</v>
      </c>
      <c r="C104" s="9"/>
      <c r="E104" s="33"/>
      <c r="F104" s="33">
        <f>SUM(F95:F103)</f>
        <v>0</v>
      </c>
      <c r="G104" s="20"/>
      <c r="H104" s="22"/>
      <c r="I104" s="22"/>
    </row>
    <row r="105" spans="2:9" x14ac:dyDescent="0.25">
      <c r="B105" s="3"/>
    </row>
    <row r="106" spans="2:9" x14ac:dyDescent="0.25">
      <c r="B106" s="16"/>
    </row>
    <row r="108" spans="2:9" x14ac:dyDescent="0.25">
      <c r="B108" s="3" t="s">
        <v>19</v>
      </c>
      <c r="F108" s="33"/>
    </row>
    <row r="109" spans="2:9" x14ac:dyDescent="0.25">
      <c r="B109" s="31"/>
      <c r="C109" s="29"/>
      <c r="D109" s="29"/>
      <c r="E109" s="29"/>
      <c r="F109" s="36"/>
    </row>
    <row r="110" spans="2:9" x14ac:dyDescent="0.25">
      <c r="B110" s="3" t="s">
        <v>33</v>
      </c>
      <c r="F110" s="33">
        <f>SUM(F104+F91+F78+F70+F58+F47+F39)</f>
        <v>0</v>
      </c>
    </row>
    <row r="111" spans="2:9" x14ac:dyDescent="0.25">
      <c r="B111" s="30" t="s">
        <v>20</v>
      </c>
      <c r="C111" s="29"/>
      <c r="D111" s="29"/>
      <c r="E111" s="29"/>
      <c r="F111" s="36">
        <f>SUM(F110*25%)</f>
        <v>0</v>
      </c>
    </row>
    <row r="112" spans="2:9" x14ac:dyDescent="0.25">
      <c r="B112" s="3" t="s">
        <v>21</v>
      </c>
      <c r="F112" s="33">
        <f>SUM(F110:F111)</f>
        <v>0</v>
      </c>
    </row>
  </sheetData>
  <mergeCells count="5">
    <mergeCell ref="B18:F18"/>
    <mergeCell ref="B19:F19"/>
    <mergeCell ref="B20:F20"/>
    <mergeCell ref="B21:F21"/>
    <mergeCell ref="B22:F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9443746D-8174-4C84-A301-13277A833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20047A-D5DA-477C-82EC-4764ADCB3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DDE93-BE4D-4359-873B-CDEBABCA4B6D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Ižaković</dc:creator>
  <cp:lastModifiedBy>Zvonimir Lončarić</cp:lastModifiedBy>
  <cp:lastPrinted>2024-03-05T13:56:58Z</cp:lastPrinted>
  <dcterms:created xsi:type="dcterms:W3CDTF">2019-11-05T14:25:00Z</dcterms:created>
  <dcterms:modified xsi:type="dcterms:W3CDTF">2025-03-25T12:00:26Z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