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Ana\0 ODSJEK GRADITELJSTVA\2025. godina\EN. OBNOVA\1.4.  JPVP OSIJEK\nabava\radovi\"/>
    </mc:Choice>
  </mc:AlternateContent>
  <xr:revisionPtr revIDLastSave="0" documentId="8_{5567602E-DD9E-4999-8449-86E99435C6C2}" xr6:coauthVersionLast="47" xr6:coauthVersionMax="47" xr10:uidLastSave="{00000000-0000-0000-0000-000000000000}"/>
  <bookViews>
    <workbookView xWindow="-120" yWindow="-120" windowWidth="29040" windowHeight="15840" xr2:uid="{EF78A7FA-0F10-47B0-B307-698360BC84B1}"/>
  </bookViews>
  <sheets>
    <sheet name="Naslovnica " sheetId="5" r:id="rId1"/>
    <sheet name="REKAPITULACIJA" sheetId="6" r:id="rId2"/>
    <sheet name="MAPA 1" sheetId="3" r:id="rId3"/>
    <sheet name="MAPA 2" sheetId="9" r:id="rId4"/>
    <sheet name="MAPA 3" sheetId="10" r:id="rId5"/>
    <sheet name="MAPA 4" sheetId="11" r:id="rId6"/>
    <sheet name="UNUTARNJE UREĐENJE" sheetId="8" r:id="rId7"/>
  </sheets>
  <externalReferences>
    <externalReference r:id="rId8"/>
    <externalReference r:id="rId9"/>
  </externalReferences>
  <definedNames>
    <definedName name="____ko1">'[1]01'!#REF!</definedName>
    <definedName name="____ko120">'[1]19'!#REF!</definedName>
    <definedName name="____ko15">'[1]15'!#REF!</definedName>
    <definedName name="____ko16">'[1]16'!#REF!</definedName>
    <definedName name="____ko19">'[1]19'!#REF!</definedName>
    <definedName name="____ko2">'[1]02'!#REF!</definedName>
    <definedName name="____ko21">'[1]21'!#REF!</definedName>
    <definedName name="____ko22">'[1]22'!#REF!</definedName>
    <definedName name="____ko23">'[1]23'!#REF!</definedName>
    <definedName name="____ko24">'[1]24'!#REF!</definedName>
    <definedName name="____ko26">'[1]26'!#REF!</definedName>
    <definedName name="____ko3">'[1]03'!#REF!</definedName>
    <definedName name="____ko35">'[1]35'!#REF!</definedName>
    <definedName name="____ko39">'[1]39'!#REF!</definedName>
    <definedName name="____ko40">'[1]40'!#REF!</definedName>
    <definedName name="____ko6">#REF!</definedName>
    <definedName name="____ko7">'[1]07'!#REF!</definedName>
    <definedName name="____MAT1">#REF!</definedName>
    <definedName name="___ko1" localSheetId="5">'[1]01'!#REF!</definedName>
    <definedName name="___ko120" localSheetId="5">'[1]19'!#REF!</definedName>
    <definedName name="___ko15" localSheetId="5">'[1]15'!#REF!</definedName>
    <definedName name="___ko16" localSheetId="5">'[1]16'!#REF!</definedName>
    <definedName name="___ko19" localSheetId="5">'[1]19'!#REF!</definedName>
    <definedName name="___ko2" localSheetId="5">'[1]02'!#REF!</definedName>
    <definedName name="___ko21" localSheetId="5">'[1]21'!#REF!</definedName>
    <definedName name="___ko22" localSheetId="5">'[1]22'!#REF!</definedName>
    <definedName name="___ko23" localSheetId="5">'[1]23'!#REF!</definedName>
    <definedName name="___ko24" localSheetId="5">'[1]24'!#REF!</definedName>
    <definedName name="___ko26" localSheetId="5">'[1]26'!#REF!</definedName>
    <definedName name="___ko3" localSheetId="5">'[1]03'!#REF!</definedName>
    <definedName name="___ko35" localSheetId="5">'[1]35'!#REF!</definedName>
    <definedName name="___ko39" localSheetId="5">'[1]39'!#REF!</definedName>
    <definedName name="___ko40" localSheetId="5">'[1]40'!#REF!</definedName>
    <definedName name="___ko6" localSheetId="5">#REF!</definedName>
    <definedName name="___ko7" localSheetId="5">'[1]07'!#REF!</definedName>
    <definedName name="___MAT1" localSheetId="5">#REF!</definedName>
    <definedName name="__ko1">'[1]01'!#REF!</definedName>
    <definedName name="__ko120">'[1]19'!#REF!</definedName>
    <definedName name="__ko15">'[1]15'!#REF!</definedName>
    <definedName name="__ko16">'[1]16'!#REF!</definedName>
    <definedName name="__ko19">'[1]19'!#REF!</definedName>
    <definedName name="__ko2">'[1]02'!#REF!</definedName>
    <definedName name="__ko21">'[1]21'!#REF!</definedName>
    <definedName name="__ko22">'[1]22'!#REF!</definedName>
    <definedName name="__ko23">'[1]23'!#REF!</definedName>
    <definedName name="__ko24">'[1]24'!#REF!</definedName>
    <definedName name="__ko26">'[1]26'!#REF!</definedName>
    <definedName name="__ko3">'[1]03'!#REF!</definedName>
    <definedName name="__ko35">'[1]35'!#REF!</definedName>
    <definedName name="__ko39">'[1]39'!#REF!</definedName>
    <definedName name="__ko40">'[1]40'!#REF!</definedName>
    <definedName name="__ko6">#REF!</definedName>
    <definedName name="__ko7">'[1]07'!#REF!</definedName>
    <definedName name="__MAT1">#REF!</definedName>
    <definedName name="__shared_10_0_0">NA()</definedName>
    <definedName name="__shared_10_0_1">NA()</definedName>
    <definedName name="__shared_10_0_2">NA()</definedName>
    <definedName name="__shared_11_0_0">NA()</definedName>
    <definedName name="__shared_11_0_1">NA()</definedName>
    <definedName name="__shared_11_0_2">NA()</definedName>
    <definedName name="__shared_11_0_3">NA()</definedName>
    <definedName name="__shared_12_0_0">NA()</definedName>
    <definedName name="__shared_12_0_1">NA()</definedName>
    <definedName name="__shared_12_0_2">NA()</definedName>
    <definedName name="__shared_12_0_3">NA()</definedName>
    <definedName name="__shared_12_0_4">NA()</definedName>
    <definedName name="__shared_13_0_0">NA()</definedName>
    <definedName name="__shared_13_0_1">NA()</definedName>
    <definedName name="__shared_14_0_0">NA()</definedName>
    <definedName name="__shared_14_0_1">NA()</definedName>
    <definedName name="__shared_15_0_0">NA()</definedName>
    <definedName name="__shared_15_0_1">NA()</definedName>
    <definedName name="__shared_15_0_2">NA()</definedName>
    <definedName name="__shared_15_0_3">NA()</definedName>
    <definedName name="__shared_16_0_0">NA()</definedName>
    <definedName name="__shared_16_0_1">NA()</definedName>
    <definedName name="__shared_17_0_0">NA()</definedName>
    <definedName name="__shared_17_0_1">NA()</definedName>
    <definedName name="__shared_17_0_2">NA()</definedName>
    <definedName name="__shared_17_0_3">NA()</definedName>
    <definedName name="__shared_17_0_4">NA()</definedName>
    <definedName name="__shared_18_0_0">NA()</definedName>
    <definedName name="__shared_18_0_1">NA()</definedName>
    <definedName name="__shared_18_0_10">NA()</definedName>
    <definedName name="__shared_18_0_11">NA()</definedName>
    <definedName name="__shared_18_0_2">NA()</definedName>
    <definedName name="__shared_18_0_3">NA()</definedName>
    <definedName name="__shared_18_0_4">NA()</definedName>
    <definedName name="__shared_18_0_5">NA()</definedName>
    <definedName name="__shared_18_0_6">NA()</definedName>
    <definedName name="__shared_18_0_7">NA()</definedName>
    <definedName name="__shared_18_0_8">NA()</definedName>
    <definedName name="__shared_18_0_9">NA()</definedName>
    <definedName name="__shared_19_0_0">NA()</definedName>
    <definedName name="__shared_19_0_1">NA()</definedName>
    <definedName name="__shared_19_0_10">NA()</definedName>
    <definedName name="__shared_19_0_11">NA()</definedName>
    <definedName name="__shared_19_0_2">NA()</definedName>
    <definedName name="__shared_19_0_3">NA()</definedName>
    <definedName name="__shared_19_0_4">NA()</definedName>
    <definedName name="__shared_19_0_5">NA()</definedName>
    <definedName name="__shared_19_0_6">NA()</definedName>
    <definedName name="__shared_19_0_7">NA()</definedName>
    <definedName name="__shared_19_0_8">NA()</definedName>
    <definedName name="__shared_19_0_9">NA()</definedName>
    <definedName name="__shared_2_0_0">NA()</definedName>
    <definedName name="__shared_2_0_1">NA()</definedName>
    <definedName name="__shared_2_0_2">NA()</definedName>
    <definedName name="__shared_2_0_3">NA()</definedName>
    <definedName name="__shared_3_0_0">NA()</definedName>
    <definedName name="__shared_3_0_1">NA()</definedName>
    <definedName name="__shared_3_0_2">NA()</definedName>
    <definedName name="__shared_3_0_3">NA()</definedName>
    <definedName name="__shared_3_0_4">NA()</definedName>
    <definedName name="__shared_3_0_5">NA()</definedName>
    <definedName name="__shared_3_0_6">NA()</definedName>
    <definedName name="__shared_4_0_0">NA()</definedName>
    <definedName name="__shared_4_0_1">NA()</definedName>
    <definedName name="__shared_4_0_10">NA()</definedName>
    <definedName name="__shared_4_0_11">NA()</definedName>
    <definedName name="__shared_4_0_12">NA()</definedName>
    <definedName name="__shared_4_0_13">NA()</definedName>
    <definedName name="__shared_4_0_14">NA()</definedName>
    <definedName name="__shared_4_0_2">NA()</definedName>
    <definedName name="__shared_4_0_3">NA()</definedName>
    <definedName name="__shared_4_0_4">NA()</definedName>
    <definedName name="__shared_4_0_5">NA()</definedName>
    <definedName name="__shared_4_0_6">NA()</definedName>
    <definedName name="__shared_4_0_7">NA()</definedName>
    <definedName name="__shared_4_0_8">NA()</definedName>
    <definedName name="__shared_4_0_9">NA()</definedName>
    <definedName name="__shared_5_0_0">NA()</definedName>
    <definedName name="__shared_5_0_1">NA()</definedName>
    <definedName name="__shared_5_0_2">NA()</definedName>
    <definedName name="__shared_5_0_3">NA()</definedName>
    <definedName name="__shared_5_0_4">NA()</definedName>
    <definedName name="__shared_5_0_5">NA()</definedName>
    <definedName name="__shared_5_0_6">NA()</definedName>
    <definedName name="__shared_5_0_7">NA()</definedName>
    <definedName name="__shared_6_0_0">NA()</definedName>
    <definedName name="__shared_6_0_1">NA()</definedName>
    <definedName name="__shared_6_0_2">NA()</definedName>
    <definedName name="__shared_7_0_0">NA()</definedName>
    <definedName name="__shared_7_0_1">NA()</definedName>
    <definedName name="__shared_7_0_2">NA()</definedName>
    <definedName name="__shared_7_0_3">NA()</definedName>
    <definedName name="__shared_7_0_4">NA()</definedName>
    <definedName name="__shared_7_0_5">NA()</definedName>
    <definedName name="__shared_8_0_0">NA()</definedName>
    <definedName name="__shared_8_0_1">NA()</definedName>
    <definedName name="__shared_8_0_2">NA()</definedName>
    <definedName name="__shared_9_0_0">NA()</definedName>
    <definedName name="_1___Excel_BuiltIn_Print_Area_6_1_1">#REF!</definedName>
    <definedName name="_2___Excel_BuiltIn_Print_Titles_6_1_1">#REF!</definedName>
    <definedName name="_3__Excel_BuiltIn_Print_Area_6_1_1">#REF!</definedName>
    <definedName name="_4__Excel_BuiltIn_Print_Titles_6_1_1">#REF!</definedName>
    <definedName name="_5Excel_BuiltIn_Print_Area_6_1_1">#REF!</definedName>
    <definedName name="_6Excel_BuiltIn_Print_Titles_6_1_1">#REF!</definedName>
    <definedName name="_ko1">'[1]01'!#REF!</definedName>
    <definedName name="_ko120">'[1]19'!#REF!</definedName>
    <definedName name="_ko15">'[1]15'!#REF!</definedName>
    <definedName name="_ko16">'[1]16'!#REF!</definedName>
    <definedName name="_ko19">'[1]19'!#REF!</definedName>
    <definedName name="_ko2">'[1]02'!#REF!</definedName>
    <definedName name="_ko21">'[1]21'!#REF!</definedName>
    <definedName name="_ko22">'[1]22'!#REF!</definedName>
    <definedName name="_ko23">'[1]23'!#REF!</definedName>
    <definedName name="_ko24">'[1]24'!#REF!</definedName>
    <definedName name="_ko26">'[1]26'!#REF!</definedName>
    <definedName name="_ko3">'[1]03'!#REF!</definedName>
    <definedName name="_ko35">'[1]35'!#REF!</definedName>
    <definedName name="_ko39">'[1]39'!#REF!</definedName>
    <definedName name="_ko40">'[1]40'!#REF!</definedName>
    <definedName name="_ko6" localSheetId="1">#REF!</definedName>
    <definedName name="_ko6">#REF!</definedName>
    <definedName name="_ko7" localSheetId="1">'[1]07'!#REF!</definedName>
    <definedName name="_ko7">'[1]07'!#REF!</definedName>
    <definedName name="_MAT1" localSheetId="1">#REF!</definedName>
    <definedName name="_MAT1">#REF!</definedName>
    <definedName name="_Toc268278438" localSheetId="2">'MAPA 1'!#REF!</definedName>
    <definedName name="A" localSheetId="5">#REF!</definedName>
    <definedName name="A" localSheetId="1">#REF!</definedName>
    <definedName name="a" localSheetId="6">#REF!</definedName>
    <definedName name="A">#REF!</definedName>
    <definedName name="AA" localSheetId="6">#REF!</definedName>
    <definedName name="AA">#REF!</definedName>
    <definedName name="aaa">#REF!</definedName>
    <definedName name="aaaa">#REF!</definedName>
    <definedName name="adsdasdads" localSheetId="6">#REF!</definedName>
    <definedName name="adsdasdads">#REF!</definedName>
    <definedName name="ajmo">#REF!</definedName>
    <definedName name="alll">#REF!</definedName>
    <definedName name="alumin">#REF!</definedName>
    <definedName name="aluminijska" localSheetId="6">#REF!</definedName>
    <definedName name="aluminijska">#REF!</definedName>
    <definedName name="asad">#REF!</definedName>
    <definedName name="asadasdsd" localSheetId="6">#REF!</definedName>
    <definedName name="asadasdsd">#REF!</definedName>
    <definedName name="B" localSheetId="5">#REF!</definedName>
    <definedName name="B" localSheetId="1">#REF!</definedName>
    <definedName name="B">#REF!</definedName>
    <definedName name="bb">#REF!</definedName>
    <definedName name="betone">#REF!</definedName>
    <definedName name="betonn">#REF!</definedName>
    <definedName name="betonska">#REF!</definedName>
    <definedName name="BPRV" localSheetId="5">#REF!</definedName>
    <definedName name="BPRV" localSheetId="1">#REF!</definedName>
    <definedName name="BPRV">#REF!</definedName>
    <definedName name="br">#REF!</definedName>
    <definedName name="BZAD" localSheetId="5">#REF!</definedName>
    <definedName name="BZAD" localSheetId="1">#REF!</definedName>
    <definedName name="BZAD">#REF!</definedName>
    <definedName name="dad">#REF!</definedName>
    <definedName name="dadsasa" localSheetId="6">#REF!</definedName>
    <definedName name="dadsasa">#REF!</definedName>
    <definedName name="DAS" localSheetId="6">#REF!</definedName>
    <definedName name="DAS">#REF!</definedName>
    <definedName name="dasddd">#REF!</definedName>
    <definedName name="dass">#REF!</definedName>
    <definedName name="dasssd">#REF!</definedName>
    <definedName name="dasst">#REF!</definedName>
    <definedName name="dfff">#REF!</definedName>
    <definedName name="dfgg">#REF!</definedName>
    <definedName name="DFGT">#REF!</definedName>
    <definedName name="DFS" localSheetId="6">#REF!</definedName>
    <definedName name="DFS">#REF!</definedName>
    <definedName name="DGF" localSheetId="6">#REF!</definedName>
    <definedName name="DGF">#REF!</definedName>
    <definedName name="dgff">#REF!</definedName>
    <definedName name="dgffh">#REF!</definedName>
    <definedName name="dggf">#REF!</definedName>
    <definedName name="DSA" localSheetId="6">#REF!</definedName>
    <definedName name="DSA">#REF!</definedName>
    <definedName name="dsaaa">#REF!</definedName>
    <definedName name="dsaassd">#REF!</definedName>
    <definedName name="dsaghh">#REF!</definedName>
    <definedName name="DSAS" localSheetId="6">#REF!</definedName>
    <definedName name="DSAS">#REF!</definedName>
    <definedName name="dsasa">#REF!</definedName>
    <definedName name="dsasf">#REF!</definedName>
    <definedName name="DSASS">#REF!</definedName>
    <definedName name="dsdy">#REF!</definedName>
    <definedName name="dssssh">#REF!</definedName>
    <definedName name="dtce" localSheetId="5">#REF!</definedName>
    <definedName name="dtce" localSheetId="1">#REF!</definedName>
    <definedName name="dtce">#REF!</definedName>
    <definedName name="EQS_IzvozVExcel" localSheetId="5">#REF!</definedName>
    <definedName name="EQS_IzvozVExcel" localSheetId="1">#REF!</definedName>
    <definedName name="EQS_IzvozVExcel">#REF!</definedName>
    <definedName name="erg">#REF!</definedName>
    <definedName name="Excel_BuiltIn_Print_Area_3_1" localSheetId="1">#REF!</definedName>
    <definedName name="Excel_BuiltIn_Print_Area_3_1">#REF!</definedName>
    <definedName name="Excel_BuiltIn_Print_Area_4_1" localSheetId="1">#REF!</definedName>
    <definedName name="Excel_BuiltIn_Print_Area_4_1">#REF!</definedName>
    <definedName name="Excel_BuiltIn_Print_Area_5_1" localSheetId="1">#REF!</definedName>
    <definedName name="Excel_BuiltIn_Print_Area_5_1">#REF!</definedName>
    <definedName name="Excel_BuiltIn_Print_Area_5_1_1" localSheetId="1">#REF!</definedName>
    <definedName name="Excel_BuiltIn_Print_Area_5_1_1">#REF!</definedName>
    <definedName name="Excel_BuiltIn_Print_Area_6_1" localSheetId="1">#REF!</definedName>
    <definedName name="Excel_BuiltIn_Print_Area_6_1">#REF!</definedName>
    <definedName name="Excel_BuiltIn_Print_Area_6_1_1" localSheetId="1">#REF!</definedName>
    <definedName name="Excel_BuiltIn_Print_Area_6_1_1">#REF!</definedName>
    <definedName name="Excel_BuiltIn_Print_Area_7_1" localSheetId="1">#REF!</definedName>
    <definedName name="Excel_BuiltIn_Print_Area_7_1">#REF!</definedName>
    <definedName name="Excel_BuiltIn_Print_Area_8_1" localSheetId="1">#REF!</definedName>
    <definedName name="Excel_BuiltIn_Print_Area_8_1">#REF!</definedName>
    <definedName name="Excel_BuiltIn_Print_Area_8_1_1" localSheetId="1">#REF!</definedName>
    <definedName name="Excel_BuiltIn_Print_Area_8_1_1">#REF!</definedName>
    <definedName name="Excel_BuiltIn_Print_Titles_3_1" localSheetId="1">#REF!</definedName>
    <definedName name="Excel_BuiltIn_Print_Titles_3_1">#REF!</definedName>
    <definedName name="Excel_BuiltIn_Print_Titles_4_1" localSheetId="1">#REF!</definedName>
    <definedName name="Excel_BuiltIn_Print_Titles_4_1">#REF!</definedName>
    <definedName name="Excel_BuiltIn_Print_Titles_5_1" localSheetId="1">#REF!</definedName>
    <definedName name="Excel_BuiltIn_Print_Titles_5_1">#REF!</definedName>
    <definedName name="Excel_BuiltIn_Print_Titles_6_1" localSheetId="1">#REF!</definedName>
    <definedName name="Excel_BuiltIn_Print_Titles_6_1">#REF!</definedName>
    <definedName name="ezam">#REF!</definedName>
    <definedName name="fg">#REF!</definedName>
    <definedName name="fgdf">#REF!</definedName>
    <definedName name="fgff">#REF!</definedName>
    <definedName name="gdd">#REF!</definedName>
    <definedName name="GDF" localSheetId="6">#REF!</definedName>
    <definedName name="GDF">#REF!</definedName>
    <definedName name="grad">#REF!</definedName>
    <definedName name="gradbena">#REF!</definedName>
    <definedName name="Gradjevina" localSheetId="5">#REF!</definedName>
    <definedName name="Gradjevina" localSheetId="1">#REF!</definedName>
    <definedName name="Gradjevina">#REF!</definedName>
    <definedName name="gsdff">#REF!</definedName>
    <definedName name="HD" localSheetId="6">#REF!</definedName>
    <definedName name="HD">#REF!</definedName>
    <definedName name="hdd">#REF!</definedName>
    <definedName name="hddf">#REF!</definedName>
    <definedName name="hdfg">#REF!</definedName>
    <definedName name="inst">#REF!</definedName>
    <definedName name="instal">#REF!</definedName>
    <definedName name="instalac">#REF!</definedName>
    <definedName name="instalacijska" localSheetId="6">#REF!</definedName>
    <definedName name="instalacijska">#REF!</definedName>
    <definedName name="_xlnm.Print_Titles" localSheetId="2">'MAPA 1'!$4:$4</definedName>
    <definedName name="_xlnm.Print_Titles" localSheetId="6">'UNUTARNJE UREĐENJE'!$1:$2</definedName>
    <definedName name="Iznos" localSheetId="5">#REF!</definedName>
    <definedName name="Iznos" localSheetId="1">#REF!</definedName>
    <definedName name="Iznos">#REF!</definedName>
    <definedName name="jklep">#REF!</definedName>
    <definedName name="karami">#REF!</definedName>
    <definedName name="kartto">#REF!</definedName>
    <definedName name="keram">#REF!</definedName>
    <definedName name="keramicarska">#REF!</definedName>
    <definedName name="kljucavnicarska">#REF!</definedName>
    <definedName name="kmc" localSheetId="5">#REF!</definedName>
    <definedName name="kmc" localSheetId="1">#REF!</definedName>
    <definedName name="kmc">#REF!</definedName>
    <definedName name="koef" localSheetId="5">#REF!</definedName>
    <definedName name="koef" localSheetId="1">#REF!</definedName>
    <definedName name="koef">#REF!</definedName>
    <definedName name="kojijj">#REF!</definedName>
    <definedName name="KOPIJA">#REF!</definedName>
    <definedName name="krov">#REF!</definedName>
    <definedName name="krovskokleparska">#REF!</definedName>
    <definedName name="krovv">#REF!</definedName>
    <definedName name="M" localSheetId="6">#REF!</definedName>
    <definedName name="M">#REF!</definedName>
    <definedName name="MA" localSheetId="5">#REF!</definedName>
    <definedName name="MA" localSheetId="1">#REF!</definedName>
    <definedName name="MA">#REF!</definedName>
    <definedName name="MAT" localSheetId="5">#REF!</definedName>
    <definedName name="MAT" localSheetId="1">#REF!</definedName>
    <definedName name="MAT">#REF!</definedName>
    <definedName name="MATE" localSheetId="5">#REF!</definedName>
    <definedName name="MATE" localSheetId="1">#REF!</definedName>
    <definedName name="MATE">#REF!</definedName>
    <definedName name="MATERIJAL" localSheetId="5">#REF!</definedName>
    <definedName name="MATERIJAL" localSheetId="1">#REF!</definedName>
    <definedName name="MATERIJAL">#REF!</definedName>
    <definedName name="MATŽ" localSheetId="5">#REF!</definedName>
    <definedName name="MATŽ" localSheetId="1">#REF!</definedName>
    <definedName name="MATŽ">#REF!</definedName>
    <definedName name="mav">#REF!</definedName>
    <definedName name="mavcnokartonska">#REF!</definedName>
    <definedName name="mavi">#REF!</definedName>
    <definedName name="mc" localSheetId="5">#REF!</definedName>
    <definedName name="mc" localSheetId="1">#REF!</definedName>
    <definedName name="mc">#REF!</definedName>
    <definedName name="mcme" localSheetId="5">#REF!</definedName>
    <definedName name="mcme" localSheetId="1">#REF!</definedName>
    <definedName name="mcme">#REF!</definedName>
    <definedName name="mcmf" localSheetId="5">#REF!</definedName>
    <definedName name="mcmf" localSheetId="1">#REF!</definedName>
    <definedName name="mcmf">#REF!</definedName>
    <definedName name="mcml" localSheetId="5">#REF!</definedName>
    <definedName name="mcml" localSheetId="1">#REF!</definedName>
    <definedName name="mcml">#REF!</definedName>
    <definedName name="me" localSheetId="5">#REF!</definedName>
    <definedName name="me" localSheetId="1">#REF!</definedName>
    <definedName name="me">#REF!</definedName>
    <definedName name="merak">#REF!</definedName>
    <definedName name="mf" localSheetId="5">#REF!</definedName>
    <definedName name="mf" localSheetId="1">#REF!</definedName>
    <definedName name="mf">#REF!</definedName>
    <definedName name="mička">#REF!</definedName>
    <definedName name="mid">#REF!</definedName>
    <definedName name="miz">#REF!</definedName>
    <definedName name="mizarska" localSheetId="6">#REF!</definedName>
    <definedName name="mizarska">#REF!</definedName>
    <definedName name="mizz">#REF!</definedName>
    <definedName name="mizzar">#REF!</definedName>
    <definedName name="mizzr">#REF!</definedName>
    <definedName name="MjeseciG" localSheetId="5">#REF!</definedName>
    <definedName name="MjeseciG" localSheetId="1">#REF!</definedName>
    <definedName name="MjeseciG">#REF!</definedName>
    <definedName name="ml" localSheetId="5">#REF!</definedName>
    <definedName name="ml" localSheetId="1">#REF!</definedName>
    <definedName name="ml">#REF!</definedName>
    <definedName name="mm">#REF!</definedName>
    <definedName name="mn">#REF!</definedName>
    <definedName name="mnmnm">#REF!</definedName>
    <definedName name="mzad" localSheetId="5">#REF!</definedName>
    <definedName name="mzad" localSheetId="1">#REF!</definedName>
    <definedName name="mzad">#REF!</definedName>
    <definedName name="nicar">#REF!</definedName>
    <definedName name="nmm">#REF!</definedName>
    <definedName name="obrtniska">#REF!</definedName>
    <definedName name="odovodi">#REF!</definedName>
    <definedName name="odvod">#REF!</definedName>
    <definedName name="odvodnavanje" localSheetId="6">#REF!</definedName>
    <definedName name="odvodnavanje">#REF!</definedName>
    <definedName name="odvodnj">#REF!</definedName>
    <definedName name="OLE_LINK2_1" localSheetId="1">[2]naslov!#REF!</definedName>
    <definedName name="OLE_LINK2_1">[2]naslov!#REF!</definedName>
    <definedName name="OLE_LINK2_8" localSheetId="1">#REF!</definedName>
    <definedName name="OLE_LINK2_8">#REF!</definedName>
    <definedName name="ope">#REF!</definedName>
    <definedName name="pekkar">#REF!</definedName>
    <definedName name="penobetonerska" localSheetId="6">#REF!</definedName>
    <definedName name="penobetonerska">#REF!</definedName>
    <definedName name="_xlnm.Print_Area" localSheetId="2">'MAPA 1'!$A$1:$F$220</definedName>
    <definedName name="_xlnm.Print_Area" localSheetId="3">'MAPA 2'!$A$1:$J$196</definedName>
    <definedName name="_xlnm.Print_Area" localSheetId="4">'MAPA 3'!$A$1:$F$110</definedName>
    <definedName name="_xlnm.Print_Area" localSheetId="5">'MAPA 4'!$A$1:$F$119</definedName>
    <definedName name="_xlnm.Print_Area" localSheetId="0">'Naslovnica '!$A$1:$H$33</definedName>
    <definedName name="_xlnm.Print_Area" localSheetId="1">REKAPITULACIJA!$A$1:$F$55</definedName>
    <definedName name="_xlnm.Print_Area" localSheetId="6">'UNUTARNJE UREĐENJE'!$A$1:$F$872</definedName>
    <definedName name="Ponudjac" localSheetId="5">#REF!</definedName>
    <definedName name="Ponudjac" localSheetId="1">#REF!</definedName>
    <definedName name="Ponudjac">#REF!</definedName>
    <definedName name="RA" localSheetId="5">#REF!</definedName>
    <definedName name="RA" localSheetId="1">#REF!</definedName>
    <definedName name="RA">#REF!</definedName>
    <definedName name="RAD" localSheetId="5">#REF!</definedName>
    <definedName name="RAD" localSheetId="1">#REF!</definedName>
    <definedName name="RAD">#REF!</definedName>
    <definedName name="sdada" localSheetId="6">#REF!</definedName>
    <definedName name="sdada">#REF!</definedName>
    <definedName name="sdadsad" localSheetId="6">#REF!</definedName>
    <definedName name="sdadsad">#REF!</definedName>
    <definedName name="sddds">#REF!</definedName>
    <definedName name="sdddv">#REF!</definedName>
    <definedName name="sdds">#REF!</definedName>
    <definedName name="sddsff">#REF!</definedName>
    <definedName name="sdfgh">#REF!</definedName>
    <definedName name="SEADA">#REF!</definedName>
    <definedName name="sgggb">#REF!</definedName>
    <definedName name="sho" localSheetId="5">#REF!</definedName>
    <definedName name="sho" localSheetId="1">#REF!</definedName>
    <definedName name="sho">#REF!</definedName>
    <definedName name="siko">#REF!</definedName>
    <definedName name="sliko">#REF!</definedName>
    <definedName name="slikopleskarska">#REF!</definedName>
    <definedName name="ssdasdad" localSheetId="6">#REF!</definedName>
    <definedName name="ssdasdad">#REF!</definedName>
    <definedName name="ssddfff">#REF!</definedName>
    <definedName name="suada">#REF!</definedName>
    <definedName name="tasar">#REF!</definedName>
    <definedName name="taser">#REF!</definedName>
    <definedName name="tehmol">#REF!</definedName>
    <definedName name="tehn">#REF!</definedName>
    <definedName name="tehnologija" localSheetId="6">#REF!</definedName>
    <definedName name="tehnologija">#REF!</definedName>
    <definedName name="tehnologija1">#REF!</definedName>
    <definedName name="tenhol">#REF!</definedName>
    <definedName name="tes">#REF!</definedName>
    <definedName name="tesarska">#REF!</definedName>
    <definedName name="trehn">#REF!</definedName>
    <definedName name="trhnologi">#REF!</definedName>
    <definedName name="TZ" localSheetId="6">#REF!</definedName>
    <definedName name="TZ">#REF!</definedName>
    <definedName name="tzb">#REF!</definedName>
    <definedName name="tzz">#REF!</definedName>
    <definedName name="tzzuu">#REF!</definedName>
    <definedName name="tzzv">#REF!</definedName>
    <definedName name="UKUP" localSheetId="5">#REF!</definedName>
    <definedName name="UKUP" localSheetId="1">#REF!</definedName>
    <definedName name="UKUP">#REF!</definedName>
    <definedName name="UKUPNO" localSheetId="5">#REF!</definedName>
    <definedName name="UKUPNO" localSheetId="1">#REF!</definedName>
    <definedName name="UKUPNO">#REF!</definedName>
    <definedName name="vho" localSheetId="5">#REF!</definedName>
    <definedName name="vho" localSheetId="1">#REF!</definedName>
    <definedName name="vho">#REF!</definedName>
    <definedName name="ze">#REF!</definedName>
    <definedName name="zemeljska">#REF!</definedName>
    <definedName name="zidarska">#REF!</definedName>
    <definedName name="zidd">#REF!</definedName>
    <definedName name="zrb">#REF!</definedName>
    <definedName name="zttt">#REF!</definedName>
    <definedName name="ztttz">#REF!</definedName>
  </definedNames>
  <calcPr calcId="191029" iterate="1"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3" l="1"/>
  <c r="F841" i="8" l="1"/>
  <c r="F834" i="8"/>
  <c r="F832" i="8"/>
  <c r="F831" i="8"/>
  <c r="F830" i="8"/>
  <c r="F829" i="8"/>
  <c r="F825" i="8"/>
  <c r="F824" i="8"/>
  <c r="F823" i="8"/>
  <c r="F820" i="8"/>
  <c r="F818" i="8"/>
  <c r="F816" i="8"/>
  <c r="F813" i="8"/>
  <c r="F803" i="8"/>
  <c r="F802" i="8"/>
  <c r="F801" i="8"/>
  <c r="F800" i="8"/>
  <c r="F799" i="8"/>
  <c r="F796" i="8"/>
  <c r="F794" i="8"/>
  <c r="F786" i="8"/>
  <c r="F779" i="8"/>
  <c r="F773" i="8"/>
  <c r="F765" i="8"/>
  <c r="F758" i="8"/>
  <c r="F744" i="8"/>
  <c r="F742" i="8"/>
  <c r="F740" i="8"/>
  <c r="F739" i="8"/>
  <c r="F737" i="8"/>
  <c r="F736" i="8"/>
  <c r="F735" i="8"/>
  <c r="F727" i="8"/>
  <c r="F724" i="8"/>
  <c r="F723" i="8"/>
  <c r="F720" i="8"/>
  <c r="F718" i="8"/>
  <c r="F717" i="8"/>
  <c r="F716" i="8"/>
  <c r="F714" i="8"/>
  <c r="F706" i="8"/>
  <c r="F704" i="8"/>
  <c r="F702" i="8"/>
  <c r="F700" i="8"/>
  <c r="F694" i="8"/>
  <c r="F692" i="8"/>
  <c r="F690" i="8"/>
  <c r="F681" i="8"/>
  <c r="F678" i="8"/>
  <c r="F675" i="8"/>
  <c r="F667" i="8"/>
  <c r="F665" i="8"/>
  <c r="F664" i="8"/>
  <c r="F662" i="8"/>
  <c r="F661" i="8"/>
  <c r="F657" i="8"/>
  <c r="F656" i="8"/>
  <c r="F654" i="8"/>
  <c r="F653" i="8"/>
  <c r="F649" i="8"/>
  <c r="F647" i="8"/>
  <c r="F646" i="8"/>
  <c r="F643" i="8"/>
  <c r="F641" i="8"/>
  <c r="F640" i="8"/>
  <c r="F631" i="8"/>
  <c r="F629" i="8"/>
  <c r="F628" i="8"/>
  <c r="F625" i="8"/>
  <c r="F624" i="8"/>
  <c r="F621" i="8"/>
  <c r="F619" i="8"/>
  <c r="F617" i="8"/>
  <c r="B28" i="6"/>
  <c r="F20" i="3"/>
  <c r="F102" i="11"/>
  <c r="F100" i="11"/>
  <c r="F98" i="11"/>
  <c r="F96" i="11"/>
  <c r="F94" i="11"/>
  <c r="F92" i="11"/>
  <c r="F90" i="11"/>
  <c r="F88" i="11"/>
  <c r="F80" i="11"/>
  <c r="F78" i="11"/>
  <c r="F76" i="11"/>
  <c r="F74" i="11"/>
  <c r="F72" i="11"/>
  <c r="F70" i="11"/>
  <c r="F68" i="11"/>
  <c r="F57" i="11"/>
  <c r="F48" i="11"/>
  <c r="F39" i="11"/>
  <c r="F31" i="11"/>
  <c r="F29" i="11"/>
  <c r="F27" i="11"/>
  <c r="F25" i="11"/>
  <c r="F23" i="11"/>
  <c r="F21" i="11"/>
  <c r="F19" i="11"/>
  <c r="F17" i="11"/>
  <c r="F15" i="11"/>
  <c r="F13" i="11"/>
  <c r="F11" i="11"/>
  <c r="F96" i="10"/>
  <c r="F94" i="10"/>
  <c r="F92" i="10"/>
  <c r="F90" i="10"/>
  <c r="F88" i="10"/>
  <c r="F86" i="10"/>
  <c r="F84" i="10"/>
  <c r="F82" i="10"/>
  <c r="F81" i="10"/>
  <c r="F80" i="10"/>
  <c r="F79" i="10"/>
  <c r="F78" i="10"/>
  <c r="F77" i="10"/>
  <c r="F76" i="10"/>
  <c r="F75" i="10"/>
  <c r="F74" i="10"/>
  <c r="F73" i="10"/>
  <c r="F72" i="10"/>
  <c r="F71" i="10"/>
  <c r="F70" i="10"/>
  <c r="F69" i="10"/>
  <c r="F68" i="10"/>
  <c r="F67" i="10"/>
  <c r="F66" i="10"/>
  <c r="F65" i="10"/>
  <c r="F62" i="10"/>
  <c r="F61" i="10"/>
  <c r="F60" i="10"/>
  <c r="F59" i="10"/>
  <c r="F50" i="10"/>
  <c r="F48" i="10"/>
  <c r="F46" i="10"/>
  <c r="F43" i="10"/>
  <c r="F102" i="10"/>
  <c r="F112" i="11" l="1"/>
  <c r="F98" i="10"/>
  <c r="F104" i="10" s="1"/>
  <c r="F52" i="10"/>
  <c r="F103" i="10" s="1"/>
  <c r="F110" i="11"/>
  <c r="F108" i="11"/>
  <c r="F104" i="11"/>
  <c r="F105" i="10" l="1"/>
  <c r="F114" i="11"/>
  <c r="F11" i="6" s="1"/>
  <c r="F9" i="6" l="1"/>
  <c r="F106" i="10"/>
  <c r="F107" i="10" s="1"/>
  <c r="J174" i="9"/>
  <c r="J172" i="9"/>
  <c r="J170" i="9"/>
  <c r="J167" i="9"/>
  <c r="J164" i="9"/>
  <c r="J161" i="9"/>
  <c r="J139" i="9"/>
  <c r="J137" i="9"/>
  <c r="J118" i="9"/>
  <c r="J116" i="9"/>
  <c r="J114" i="9"/>
  <c r="J112" i="9"/>
  <c r="J110" i="9"/>
  <c r="J93" i="9"/>
  <c r="J91" i="9"/>
  <c r="J89" i="9"/>
  <c r="J87" i="9"/>
  <c r="J85" i="9"/>
  <c r="J83" i="9"/>
  <c r="J81" i="9"/>
  <c r="J78" i="9"/>
  <c r="J77" i="9"/>
  <c r="J76" i="9"/>
  <c r="J72" i="9"/>
  <c r="J71" i="9"/>
  <c r="J70" i="9"/>
  <c r="J69" i="9"/>
  <c r="H68" i="9"/>
  <c r="J68" i="9" s="1"/>
  <c r="J67" i="9"/>
  <c r="J66" i="9"/>
  <c r="J63" i="9"/>
  <c r="J58" i="9"/>
  <c r="J56" i="9"/>
  <c r="J39" i="9"/>
  <c r="J37" i="9"/>
  <c r="J176" i="9" l="1"/>
  <c r="J186" i="9" s="1"/>
  <c r="J95" i="9"/>
  <c r="J183" i="9" s="1"/>
  <c r="J141" i="9"/>
  <c r="J184" i="9" s="1"/>
  <c r="J187" i="9" l="1"/>
  <c r="J188" i="9" l="1"/>
  <c r="J189" i="9" s="1"/>
  <c r="F7" i="6"/>
  <c r="F125" i="3"/>
  <c r="F127" i="3"/>
  <c r="F129" i="3"/>
  <c r="F131" i="3"/>
  <c r="B26" i="6"/>
  <c r="B24" i="6"/>
  <c r="B22" i="6"/>
  <c r="B863" i="8"/>
  <c r="A863" i="8"/>
  <c r="B861" i="8"/>
  <c r="B859" i="8"/>
  <c r="B857" i="8"/>
  <c r="B855" i="8"/>
  <c r="B853" i="8"/>
  <c r="B851" i="8"/>
  <c r="B849" i="8"/>
  <c r="B847" i="8"/>
  <c r="F843" i="8"/>
  <c r="F863" i="8" s="1"/>
  <c r="F805" i="8"/>
  <c r="F861" i="8" s="1"/>
  <c r="F746" i="8"/>
  <c r="F859" i="8" s="1"/>
  <c r="F729" i="8"/>
  <c r="F857" i="8" s="1"/>
  <c r="F708" i="8"/>
  <c r="F855" i="8" s="1"/>
  <c r="F696" i="8"/>
  <c r="F853" i="8" s="1"/>
  <c r="F683" i="8"/>
  <c r="F851" i="8" s="1"/>
  <c r="F669" i="8"/>
  <c r="F849" i="8" s="1"/>
  <c r="F634" i="8"/>
  <c r="F847" i="8" s="1"/>
  <c r="F584" i="8"/>
  <c r="B578" i="8"/>
  <c r="B589" i="8" s="1"/>
  <c r="A578" i="8"/>
  <c r="A589" i="8" s="1"/>
  <c r="F576" i="8"/>
  <c r="F573" i="8"/>
  <c r="F569" i="8"/>
  <c r="F566" i="8"/>
  <c r="F563" i="8"/>
  <c r="F560" i="8"/>
  <c r="F558" i="8"/>
  <c r="F555" i="8"/>
  <c r="F552" i="8"/>
  <c r="B546" i="8"/>
  <c r="B587" i="8" s="1"/>
  <c r="A546" i="8"/>
  <c r="A587" i="8" s="1"/>
  <c r="F544" i="8"/>
  <c r="F540" i="8"/>
  <c r="F536" i="8"/>
  <c r="F532" i="8"/>
  <c r="F527" i="8"/>
  <c r="F522" i="8"/>
  <c r="F518" i="8"/>
  <c r="F517" i="8"/>
  <c r="F516" i="8"/>
  <c r="B508" i="8"/>
  <c r="F506" i="8"/>
  <c r="F505" i="8"/>
  <c r="F501" i="8"/>
  <c r="F499" i="8"/>
  <c r="F498" i="8"/>
  <c r="F497" i="8"/>
  <c r="F496" i="8"/>
  <c r="F494" i="8"/>
  <c r="F489" i="8"/>
  <c r="F488" i="8"/>
  <c r="F486" i="8"/>
  <c r="F481" i="8"/>
  <c r="F480" i="8"/>
  <c r="F479" i="8"/>
  <c r="F478" i="8"/>
  <c r="F477" i="8"/>
  <c r="F476" i="8"/>
  <c r="F475" i="8"/>
  <c r="F474" i="8"/>
  <c r="F473" i="8"/>
  <c r="F472" i="8"/>
  <c r="B467" i="8"/>
  <c r="F465" i="8"/>
  <c r="F463" i="8"/>
  <c r="F460" i="8"/>
  <c r="F458" i="8"/>
  <c r="F456" i="8"/>
  <c r="F454" i="8"/>
  <c r="F452" i="8"/>
  <c r="F449" i="8"/>
  <c r="F447" i="8"/>
  <c r="F445" i="8"/>
  <c r="F443" i="8"/>
  <c r="B437" i="8"/>
  <c r="F435" i="8"/>
  <c r="F433" i="8"/>
  <c r="F431" i="8"/>
  <c r="F429" i="8"/>
  <c r="F427" i="8"/>
  <c r="F425" i="8"/>
  <c r="F423" i="8"/>
  <c r="F419" i="8"/>
  <c r="F415" i="8"/>
  <c r="F414" i="8"/>
  <c r="F410" i="8"/>
  <c r="F409" i="8"/>
  <c r="F408" i="8"/>
  <c r="F407" i="8"/>
  <c r="F403" i="8"/>
  <c r="F402" i="8"/>
  <c r="F401" i="8"/>
  <c r="F400" i="8"/>
  <c r="F399" i="8"/>
  <c r="F398" i="8"/>
  <c r="F397" i="8"/>
  <c r="F396" i="8"/>
  <c r="F395" i="8"/>
  <c r="F391" i="8"/>
  <c r="F389" i="8"/>
  <c r="F385" i="8"/>
  <c r="F383" i="8"/>
  <c r="F381" i="8"/>
  <c r="F379" i="8"/>
  <c r="F377" i="8"/>
  <c r="F375" i="8"/>
  <c r="F373" i="8"/>
  <c r="F371" i="8"/>
  <c r="F369" i="8"/>
  <c r="F367" i="8"/>
  <c r="B361" i="8"/>
  <c r="F359" i="8"/>
  <c r="F358" i="8"/>
  <c r="F357" i="8"/>
  <c r="F356" i="8"/>
  <c r="F355" i="8"/>
  <c r="F354" i="8"/>
  <c r="F353" i="8"/>
  <c r="F352" i="8"/>
  <c r="F349" i="8"/>
  <c r="F347" i="8"/>
  <c r="F346" i="8"/>
  <c r="F344" i="8"/>
  <c r="F342" i="8"/>
  <c r="B324" i="8"/>
  <c r="A324" i="8"/>
  <c r="B322" i="8"/>
  <c r="B320" i="8"/>
  <c r="A320" i="8"/>
  <c r="B318" i="8"/>
  <c r="B314" i="8"/>
  <c r="B332" i="8" s="1"/>
  <c r="A314" i="8"/>
  <c r="A332" i="8" s="1"/>
  <c r="F312" i="8"/>
  <c r="F308" i="8"/>
  <c r="F304" i="8"/>
  <c r="F300" i="8"/>
  <c r="B294" i="8"/>
  <c r="B330" i="8" s="1"/>
  <c r="A294" i="8"/>
  <c r="A330" i="8" s="1"/>
  <c r="F292" i="8"/>
  <c r="F288" i="8"/>
  <c r="F287" i="8"/>
  <c r="F283" i="8"/>
  <c r="F279" i="8"/>
  <c r="F275" i="8"/>
  <c r="B269" i="8"/>
  <c r="B328" i="8" s="1"/>
  <c r="A269" i="8"/>
  <c r="A328" i="8" s="1"/>
  <c r="F267" i="8"/>
  <c r="F269" i="8" s="1"/>
  <c r="F328" i="8" s="1"/>
  <c r="B261" i="8"/>
  <c r="B326" i="8" s="1"/>
  <c r="A261" i="8"/>
  <c r="A326" i="8" s="1"/>
  <c r="F259" i="8"/>
  <c r="F255" i="8"/>
  <c r="B249" i="8"/>
  <c r="A249" i="8"/>
  <c r="F247" i="8"/>
  <c r="F243" i="8"/>
  <c r="F242" i="8"/>
  <c r="F241" i="8"/>
  <c r="F240" i="8"/>
  <c r="F239" i="8"/>
  <c r="F238" i="8"/>
  <c r="F237" i="8"/>
  <c r="F233" i="8"/>
  <c r="B227" i="8"/>
  <c r="A227" i="8"/>
  <c r="A322" i="8" s="1"/>
  <c r="F225" i="8"/>
  <c r="F224" i="8"/>
  <c r="F220" i="8"/>
  <c r="F216" i="8"/>
  <c r="F212" i="8"/>
  <c r="F208" i="8"/>
  <c r="B202" i="8"/>
  <c r="A202" i="8"/>
  <c r="F200" i="8"/>
  <c r="F202" i="8" s="1"/>
  <c r="F320" i="8" s="1"/>
  <c r="B194" i="8"/>
  <c r="A194" i="8"/>
  <c r="A318" i="8" s="1"/>
  <c r="F192" i="8"/>
  <c r="F191" i="8"/>
  <c r="F187" i="8"/>
  <c r="F183" i="8"/>
  <c r="F179" i="8"/>
  <c r="F175" i="8"/>
  <c r="F171" i="8"/>
  <c r="F167" i="8"/>
  <c r="F163" i="8"/>
  <c r="F159" i="8"/>
  <c r="F158" i="8"/>
  <c r="F154" i="8"/>
  <c r="F150" i="8"/>
  <c r="F314" i="8" l="1"/>
  <c r="F332" i="8" s="1"/>
  <c r="F361" i="8"/>
  <c r="F294" i="8"/>
  <c r="F330" i="8" s="1"/>
  <c r="F508" i="8"/>
  <c r="F467" i="8"/>
  <c r="F227" i="8"/>
  <c r="F322" i="8" s="1"/>
  <c r="F437" i="8"/>
  <c r="F546" i="8"/>
  <c r="F587" i="8" s="1"/>
  <c r="F249" i="8"/>
  <c r="F324" i="8" s="1"/>
  <c r="F261" i="8"/>
  <c r="F326" i="8" s="1"/>
  <c r="F194" i="8"/>
  <c r="F318" i="8" s="1"/>
  <c r="F578" i="8"/>
  <c r="F589" i="8" s="1"/>
  <c r="F866" i="8"/>
  <c r="F28" i="6" s="1"/>
  <c r="F591" i="8" l="1"/>
  <c r="F600" i="8" s="1"/>
  <c r="F26" i="6" s="1"/>
  <c r="F334" i="8"/>
  <c r="F596" i="8" s="1"/>
  <c r="F510" i="8"/>
  <c r="F598" i="8" s="1"/>
  <c r="F24" i="6" s="1"/>
  <c r="F868" i="8"/>
  <c r="F870" i="8" s="1"/>
  <c r="F603" i="8" l="1"/>
  <c r="F605" i="8" s="1"/>
  <c r="F607" i="8" s="1"/>
  <c r="F22" i="6"/>
  <c r="F30" i="6" s="1"/>
  <c r="F41" i="6" s="1"/>
  <c r="F63" i="3"/>
  <c r="F32" i="6" l="1"/>
  <c r="F34" i="6" s="1"/>
  <c r="F163" i="3"/>
  <c r="F95" i="3"/>
  <c r="F34" i="3" l="1"/>
  <c r="B209" i="3" l="1"/>
  <c r="A209" i="3"/>
  <c r="B207" i="3"/>
  <c r="A207" i="3"/>
  <c r="B205" i="3"/>
  <c r="A205" i="3"/>
  <c r="B203" i="3"/>
  <c r="A203" i="3"/>
  <c r="B201" i="3"/>
  <c r="A201" i="3"/>
  <c r="B199" i="3"/>
  <c r="A199" i="3"/>
  <c r="B197" i="3"/>
  <c r="A197" i="3"/>
  <c r="B195" i="3"/>
  <c r="A195" i="3"/>
  <c r="F189" i="3"/>
  <c r="F187" i="3"/>
  <c r="F173" i="3"/>
  <c r="F171" i="3"/>
  <c r="F169" i="3"/>
  <c r="F167" i="3"/>
  <c r="F166" i="3"/>
  <c r="F155" i="3"/>
  <c r="F153" i="3"/>
  <c r="F151" i="3"/>
  <c r="F149" i="3"/>
  <c r="F147" i="3"/>
  <c r="F145" i="3"/>
  <c r="F143" i="3"/>
  <c r="F141" i="3"/>
  <c r="F139" i="3"/>
  <c r="F137" i="3"/>
  <c r="F135" i="3"/>
  <c r="F133" i="3"/>
  <c r="F114" i="3"/>
  <c r="F112" i="3"/>
  <c r="F110" i="3"/>
  <c r="F109" i="3"/>
  <c r="F106" i="3"/>
  <c r="F97" i="3"/>
  <c r="F87" i="3"/>
  <c r="F82" i="3"/>
  <c r="F69" i="3"/>
  <c r="F67" i="3"/>
  <c r="F65" i="3"/>
  <c r="F60" i="3"/>
  <c r="F58" i="3"/>
  <c r="F56" i="3"/>
  <c r="F53" i="3"/>
  <c r="F45" i="3"/>
  <c r="F43" i="3"/>
  <c r="F41" i="3"/>
  <c r="F37" i="3"/>
  <c r="F197" i="3" s="1"/>
  <c r="F30" i="3"/>
  <c r="F28" i="3"/>
  <c r="F26" i="3"/>
  <c r="F24" i="3"/>
  <c r="F22" i="3"/>
  <c r="F84" i="3" l="1"/>
  <c r="F201" i="3" s="1"/>
  <c r="F191" i="3"/>
  <c r="F209" i="3" s="1"/>
  <c r="F31" i="3"/>
  <c r="F195" i="3" s="1"/>
  <c r="F116" i="3"/>
  <c r="F203" i="3" s="1"/>
  <c r="F157" i="3"/>
  <c r="F205" i="3" s="1"/>
  <c r="F175" i="3"/>
  <c r="F207" i="3" s="1"/>
  <c r="F47" i="3"/>
  <c r="F199" i="3" s="1"/>
  <c r="F211" i="3" l="1"/>
  <c r="F5" i="6" s="1"/>
  <c r="F213" i="3" l="1"/>
  <c r="F215" i="3" s="1"/>
  <c r="F13" i="6" l="1"/>
  <c r="F15" i="6" s="1"/>
  <c r="F17" i="6" l="1"/>
  <c r="F39" i="6"/>
  <c r="F43" i="6" s="1"/>
  <c r="F45" i="6" l="1"/>
  <c r="F47" i="6" s="1"/>
</calcChain>
</file>

<file path=xl/sharedStrings.xml><?xml version="1.0" encoding="utf-8"?>
<sst xmlns="http://schemas.openxmlformats.org/spreadsheetml/2006/main" count="2022" uniqueCount="1190">
  <si>
    <t>FOTONAPONSKA ELEKTRANA</t>
  </si>
  <si>
    <t>R.br.</t>
  </si>
  <si>
    <t>opis opreme i radova</t>
  </si>
  <si>
    <t>j.m</t>
  </si>
  <si>
    <t>kol.</t>
  </si>
  <si>
    <t>jed.cijena</t>
  </si>
  <si>
    <t>uk. cijena</t>
  </si>
  <si>
    <t>Dobava, ugradnja, montaža i spajanje dijelova fotonaponskog sustava</t>
  </si>
  <si>
    <t>kom</t>
  </si>
  <si>
    <t>kW</t>
  </si>
  <si>
    <t>kpl</t>
  </si>
  <si>
    <t>Izrada izvedbenog projekta FNE te dokumentacije izvedenog stanja FNE</t>
  </si>
  <si>
    <t>Parametriranje i puštanje u rad elektrane te obuka korisnika</t>
  </si>
  <si>
    <t>Izrada i provođenje PPI (plana i provođenja ispitivanja) u koordinaciji sa HEP ODS d.o.o.</t>
  </si>
  <si>
    <t>Sva potrebna ispitivanja i mjerenja za ishođenje dozvole za trajni pogon od strane HEP ODS d.o.o. te izrada konačnog izvješća</t>
  </si>
  <si>
    <t>NYY 5x10mm2</t>
  </si>
  <si>
    <t>m</t>
  </si>
  <si>
    <t>Dobava, montaža  i spajanje AC punjač električnih vozila
- ukupne snage minimalno: 22 kW
- nazivni napon AC: 400 V
- stupanj zaštite minimalno: IP54
- mogućnost korištenja i plaćanja preko aplikacije
- komunikacija: Internet, wifi, RS485</t>
  </si>
  <si>
    <t>Dobava i polaganje glavnog napojnog kabela te spajanje kabela  (nakon polaganja obračunati stvarno utrošene količine)</t>
  </si>
  <si>
    <t>Sanacija građevinskih oštećenja usljed polaganja kabela te vraćanje u prvobitno stanje</t>
  </si>
  <si>
    <t>3.</t>
  </si>
  <si>
    <t>4.</t>
  </si>
  <si>
    <t>ELEKTRO PUNJAČ 22kW</t>
  </si>
  <si>
    <t>UKUPNO - ELEKTRO PUNJAČ 22kW</t>
  </si>
  <si>
    <t>Izrada postolja za AC punjač uključujući sve zemljane, armirano betonske radove (betonska stopa 0,2m3) .</t>
  </si>
  <si>
    <t xml:space="preserve">Dogradnja postojeće EL instalacije </t>
  </si>
  <si>
    <r>
      <t>NYM 3x1,5 mm</t>
    </r>
    <r>
      <rPr>
        <vertAlign val="superscript"/>
        <sz val="10"/>
        <rFont val="Arial"/>
        <family val="2"/>
        <charset val="238"/>
      </rPr>
      <t>2</t>
    </r>
  </si>
  <si>
    <r>
      <t>NYM 5x1,5 mm</t>
    </r>
    <r>
      <rPr>
        <vertAlign val="superscript"/>
        <sz val="10"/>
        <rFont val="Arial"/>
        <family val="2"/>
        <charset val="238"/>
      </rPr>
      <t>2</t>
    </r>
  </si>
  <si>
    <r>
      <t>NYM 3x2,5 mm</t>
    </r>
    <r>
      <rPr>
        <vertAlign val="superscript"/>
        <sz val="10"/>
        <rFont val="Arial"/>
        <family val="2"/>
        <charset val="238"/>
      </rPr>
      <t>2</t>
    </r>
  </si>
  <si>
    <r>
      <t>NYY 5x6mm</t>
    </r>
    <r>
      <rPr>
        <vertAlign val="superscript"/>
        <sz val="10"/>
        <rFont val="Arial"/>
        <family val="2"/>
        <charset val="238"/>
      </rPr>
      <t>2</t>
    </r>
  </si>
  <si>
    <t>YSLY 2x2,5mm2</t>
  </si>
  <si>
    <t>NHXH-J E90 3x1.5mm2</t>
  </si>
  <si>
    <t>H05VV-F 7x1.5mm2</t>
  </si>
  <si>
    <t>LiYCY 4x0,75</t>
  </si>
  <si>
    <t>LiYCY 10x0,75</t>
  </si>
  <si>
    <r>
      <t>H07V-K   1x6 mm</t>
    </r>
    <r>
      <rPr>
        <vertAlign val="superscript"/>
        <sz val="10"/>
        <rFont val="Arial"/>
        <family val="2"/>
        <charset val="238"/>
      </rPr>
      <t xml:space="preserve">2 </t>
    </r>
    <r>
      <rPr>
        <sz val="10"/>
        <rFont val="Arial"/>
        <family val="2"/>
        <charset val="238"/>
      </rPr>
      <t xml:space="preserve">         </t>
    </r>
  </si>
  <si>
    <r>
      <t>H07V-K   1x10 mm</t>
    </r>
    <r>
      <rPr>
        <vertAlign val="superscript"/>
        <sz val="10"/>
        <rFont val="Arial"/>
        <family val="2"/>
        <charset val="238"/>
      </rPr>
      <t xml:space="preserve">2 </t>
    </r>
    <r>
      <rPr>
        <sz val="10"/>
        <rFont val="Arial"/>
        <family val="2"/>
        <charset val="238"/>
      </rPr>
      <t xml:space="preserve">         </t>
    </r>
  </si>
  <si>
    <r>
      <t>H07V-K   1x16 mm</t>
    </r>
    <r>
      <rPr>
        <vertAlign val="superscript"/>
        <sz val="10"/>
        <rFont val="Arial"/>
        <family val="2"/>
        <charset val="238"/>
      </rPr>
      <t>2</t>
    </r>
  </si>
  <si>
    <t>6</t>
  </si>
  <si>
    <t>Ispitivanje, mjerenje, proba, probni rad, pregledi, izdavanje protokola o mjerenjima  i sl. sukladno programu kakvoće (mjerenje i izdavanje ispitnih protokola o izmjerenoj srednjoj rasvijetljenosti prostorije,  mjerenje otpora izolacije pojedinih strujnih krugova i napojnih vodova uz izdavanje isprava, izdavanje isprava o efikasnosti zaštite od indirektnog dodira, izdavanje isprava o izmjerenom prijelaznom otporu zaštitnog pogonskog uzemljenja, funkcionalno ispitivanje isključivanja električne energije u nuždi, funkcionalno ispitivanje sigurnosne rasvjete i mjerenje, ispitivanje ispravnosti veza, dovođenje u punu funkcionalnost, puštanje u probni rad, . Ispitivanje STP kabela prema normi ISO/IEC 11801, s pratećom dokumentacijom rezultata ispitivanja, po priključnom mjestu.</t>
  </si>
  <si>
    <t>7</t>
  </si>
  <si>
    <t xml:space="preserve">Izrada tehničke dokumentacije izvedbenog projekta s detaljnim uputama za montažu, uporabu i održavanje, te predaja investitoru (u 3 istovjetna primjerka u papirnatom obliku) </t>
  </si>
  <si>
    <t xml:space="preserve">Izrada tehničke dokumentacije izvedenog stanja s uputama za uporabu i održavanje, te predaja investitoru (u 3 istovjetna primjerka u papirnatom obliku) </t>
  </si>
  <si>
    <t>Dostava jednopolnih shema – izvedeno stanje u PVC foliji i umetanje unutar svih razdjelnika</t>
  </si>
  <si>
    <t>Projektantski nadzor nad izvođenjem elektro instalacija</t>
  </si>
  <si>
    <t>1</t>
  </si>
  <si>
    <t>3</t>
  </si>
  <si>
    <t>4</t>
  </si>
  <si>
    <t>2</t>
  </si>
  <si>
    <t>5</t>
  </si>
  <si>
    <r>
      <t>NYM 5x2,5 mm</t>
    </r>
    <r>
      <rPr>
        <vertAlign val="superscript"/>
        <sz val="10"/>
        <rFont val="Arial"/>
        <family val="2"/>
        <charset val="238"/>
      </rPr>
      <t>2</t>
    </r>
  </si>
  <si>
    <t>Elektro punjač 22kW</t>
  </si>
  <si>
    <t>UKUPNO</t>
  </si>
  <si>
    <t>REKAPITULACIJA</t>
  </si>
  <si>
    <t xml:space="preserve"> </t>
  </si>
  <si>
    <t>PDV 25%</t>
  </si>
  <si>
    <t>SVEUKUPNO</t>
  </si>
  <si>
    <t>Dobava, motaža i  spajanje DC ormara FNE u stupnju zaštite min. IP 55. 
Ormar opremiti slijedećom opremom:
 - Odvodnik prenapona klase B/C, 2P, 12,5kA/1000VDC - kom 8
- DC zaštitni prekidač B karateristika, 20A DC, prekidna moć: 10 kA,  - kom 8
- Stezaljke, MC4 spojnice, spojni vodovi, sitni montažni pribor i spojni materijal.
Stavka uključuje sav potreban rad i materijal do potpune gotovosti</t>
  </si>
  <si>
    <t>AC ORMAR, u zaštiti min. IP55, komplet sa ugrađenom sljedećom opremom:
- Kompaktni prekidac snage tip AE, 4P, 50kA, 80A s elektronickom zaštitom instalacija i kabela - 1kom
- NV rastavna sklopka vel.00|160A, 4P, M8, na montažnu plocu sa 100A osiguračima - 1kom
- Odvodnik prenapona  275V/25kA 4P tip I+II - 1kom
- FID sklopka 80-4-03/AC, 10kA
- Zaštitni prekidac, C karakteristika, 6A, 1-polni, 10kA - 2 kom
- Zaštitni prekidac, C karakteristika, 6A, 3-polni, 10kA  - 1 kom
- Šuko uticnica, na DIN nosac, s LED indikacijom - 1kom
- gljivasto tipkalo sa sklopnikom za isklop razdjelnika u nuždi, crveno, montaža na vrata
Razdjelnik treba biti potpuno ožičen i opremljen odgovarajućim uvodnicama, rednim stezaljkama, perforiranim kabelskim kanalima te sabirnicama "N" i "PE". Razdjelnik i oprema u razdjelniku moraju biti označeni sukladno oznakama u pripadnoj jednopolnoj shemi, a na razdjelniku mora biti oznaka opasnosti od električnog udara i primijenjenog sustava zaštite od indirektnog dodira.</t>
  </si>
  <si>
    <t xml:space="preserve"> Dobava, polaganje i spajanje sustava DC kabliranja FNE.
Stavka uključuje: 
- kabele solarne DC PV1-F 6 mm² crven/crn  (~700m)
- MC4 spojnice
- kabelske ljestve i kabelske police
Stavka uključuje sav potreban rad i materijal do potpune gotovosti</t>
  </si>
  <si>
    <t>NYY 5x50mm2 GRO-AC</t>
  </si>
  <si>
    <t>PREKIDAČ MINIJATURNI 1P 10A B</t>
  </si>
  <si>
    <t>PREKIDAČ MINIJATURNI 1P 16A B</t>
  </si>
  <si>
    <t>PREKIDAČ MINIJATURNI 3P 16A B</t>
  </si>
  <si>
    <t>PREKIDAČ MINIJATURNI 3P 32A B</t>
  </si>
  <si>
    <t xml:space="preserve">UKUPNO Dogradnja postojeće EL instalacije </t>
  </si>
  <si>
    <t>Demontaža postojeće LPS instalcije</t>
  </si>
  <si>
    <t>Red.  br.</t>
  </si>
  <si>
    <t>NAZIV USLUGE</t>
  </si>
  <si>
    <t>Jed. mjere</t>
  </si>
  <si>
    <t>Količina</t>
  </si>
  <si>
    <t>Jedinična cijena</t>
  </si>
  <si>
    <t>Ukupno</t>
  </si>
  <si>
    <t>Cijena za svaku točku ovog troškovnika podrazumjeva dobavu, montažu, spajanje, te dovođenje u stanje potpune funkcionalnosti, ukoliko nije predviđeno posebnom stavkom.</t>
  </si>
  <si>
    <t>Podrazumijeva se da je u cijeni ukalkuliran sav potreban spojni, montažni, ovjesni i ostali materijal potreban za potpuno funkcioniranje, ukoliko nije predviđeno posebnom stavkom.</t>
  </si>
  <si>
    <t>S izvođačima radova definiranim drugim projektima, izvođač radova po ovom projektu mora uskladiti redoslijed izvođenja radova, kako ne bi došlo do preklapanja s trasama drugih instalacija i položajima opreme. Sva eventualna neusklađenja izvođač je dužan otkloniti o svom trošku.</t>
  </si>
  <si>
    <t>Ukoliko je za izvođenje pojedinih radova potrebna izrada radioničkih nacrta, podrazumjeva se da su troškovi njihove izrade ukalkulirani stavkama troškovnika za te radove.</t>
  </si>
  <si>
    <t>1. GRIJANJE I HLAĐENJE</t>
  </si>
  <si>
    <t>1.1. VRF SUSTAV</t>
  </si>
  <si>
    <t>1.</t>
  </si>
  <si>
    <t xml:space="preserve">Dobava i montaža vanjske inverterske jedinice VRF sustava u izvedbi toplinske pumpe, namjenjena za vanjsku montažu, zrakom hlađenim kondenzatorom, DC inverter ventilatorima  i svim potrebnim elementima za zaštitu, kontrolu i regulaciju uređaja i funkcionalni rad. Konstrukcijski podijeljeni izmjenjivač na dva dijela s varijabilnim putanjama freona za kontinuirano grijanje i hlađenje. Uređaj je opremljen s dodatnim četveroputnim ventilom i može raditi u režimima toplinske pumpe "heat pump" i povrata topline "heat recovery", zavisno od izvedbe cjevovoda. Jedinica je opremljena sa senzorima za nivo ulja u kompresorima,  HiPOR tehnologijom povrata ulja, VI technologijom za ubrizgavanje vrućeg plina u kompresor, full inverter kompresorima s radnim područjem 10-165 Hz,  funkcija automatskog otklanjanja prašine sa izmjenjivača. Uređaj je visokoučinkovite izvedbe i EUROVENT certificiran.
</t>
  </si>
  <si>
    <t>Tehničke karakteristike:</t>
  </si>
  <si>
    <t>Priključna snaga:</t>
  </si>
  <si>
    <t>Tv = 35°C ST</t>
  </si>
  <si>
    <t>Tp = 27°C ST, 46%RH</t>
  </si>
  <si>
    <t>Tv= 7°C ST</t>
  </si>
  <si>
    <t>Tp = 20°C ST</t>
  </si>
  <si>
    <t>radno područje: grijanje: od -25° do 18°C</t>
  </si>
  <si>
    <t>radno područje: hlađenje: od -15° do 48°C</t>
  </si>
  <si>
    <t>2.</t>
  </si>
  <si>
    <t>Dobava i montaža postolja/nosača za postavljanje vanjske jedinice, izrađeno iz čeličnih U profila te antikorozivno zaštićeno.</t>
  </si>
  <si>
    <t>Tv = 35°C</t>
  </si>
  <si>
    <t>Tp = 27°C ST, 19°C VT</t>
  </si>
  <si>
    <r>
      <t>VZ = 672 / 660 / 600 m</t>
    </r>
    <r>
      <rPr>
        <vertAlign val="superscript"/>
        <sz val="10"/>
        <rFont val="Arial"/>
        <family val="2"/>
        <charset val="238"/>
      </rPr>
      <t>3</t>
    </r>
    <r>
      <rPr>
        <sz val="10"/>
        <rFont val="Arial"/>
        <family val="2"/>
        <charset val="238"/>
      </rPr>
      <t>/h</t>
    </r>
  </si>
  <si>
    <t>priključak tekuće faze Ø6.35 mm</t>
  </si>
  <si>
    <t>priključak plinske faze Ø12.7 mm</t>
  </si>
  <si>
    <t>medij:  R-410A</t>
  </si>
  <si>
    <t>5.</t>
  </si>
  <si>
    <t>Dobava i montaža žičanog elektronskog prostornog regulatora sa LCD displejom u boji, pozadinskim osvjetljenjem, osjetnikom temperature prostora te vlage prostora i tjednim programskim satom za upravljanje i kontrolu do 16 unutarnjih VRF jedinica.</t>
  </si>
  <si>
    <t>4.3" kolor displej jednostavan za korištenje te svakom korisniku omogućuje jednostavno postavljanje željenih parametara.</t>
  </si>
  <si>
    <t>Kontrola pristupa sa mogućnošću ograničavanja pristupa korisnika. Mogućnost postavljanja dvije željene temperature istovremeno, jednu za grijanje, drugu za hlađenje.</t>
  </si>
  <si>
    <t>Funkcije: on/off, režim rada, brzina rada ventilatora, postavljanje dvije željene temperature istovremeno, pozicija lamela pojedinačno za kazetne uređaje, postavke ESP, pojedinačno podešavanje za jedinice u grupi, kontrola robota za čišćenje, Plasma ionizator,signalizacija greške, prikaz potrošnje energije, signalizacija zaprljanosti filtera, tjedni program rada.</t>
  </si>
  <si>
    <t>6.</t>
  </si>
  <si>
    <r>
      <rPr>
        <sz val="10"/>
        <rFont val="Symbol"/>
        <family val="1"/>
        <charset val="2"/>
      </rPr>
      <t>Æ</t>
    </r>
    <r>
      <rPr>
        <sz val="10"/>
        <rFont val="Arial"/>
        <family val="2"/>
        <charset val="238"/>
      </rPr>
      <t xml:space="preserve"> 6,35 </t>
    </r>
  </si>
  <si>
    <r>
      <rPr>
        <sz val="10"/>
        <rFont val="Symbol"/>
        <family val="1"/>
        <charset val="2"/>
      </rPr>
      <t>Æ</t>
    </r>
    <r>
      <rPr>
        <sz val="10"/>
        <rFont val="Arial"/>
        <family val="2"/>
        <charset val="238"/>
      </rPr>
      <t xml:space="preserve"> 9,52 </t>
    </r>
  </si>
  <si>
    <r>
      <rPr>
        <sz val="10"/>
        <rFont val="Symbol"/>
        <family val="1"/>
        <charset val="2"/>
      </rPr>
      <t>Æ</t>
    </r>
    <r>
      <rPr>
        <sz val="10"/>
        <rFont val="Arial"/>
        <family val="2"/>
        <charset val="238"/>
      </rPr>
      <t xml:space="preserve"> 12,7 </t>
    </r>
  </si>
  <si>
    <r>
      <rPr>
        <sz val="10"/>
        <rFont val="Symbol"/>
        <family val="1"/>
        <charset val="2"/>
      </rPr>
      <t>Æ</t>
    </r>
    <r>
      <rPr>
        <sz val="10"/>
        <rFont val="Arial"/>
        <family val="2"/>
        <charset val="238"/>
      </rPr>
      <t xml:space="preserve"> 15,88 </t>
    </r>
  </si>
  <si>
    <r>
      <rPr>
        <sz val="10"/>
        <rFont val="Symbol"/>
        <family val="1"/>
        <charset val="2"/>
      </rPr>
      <t>Æ</t>
    </r>
    <r>
      <rPr>
        <sz val="10"/>
        <rFont val="Arial"/>
        <family val="2"/>
        <charset val="238"/>
      </rPr>
      <t xml:space="preserve"> 19,05 </t>
    </r>
  </si>
  <si>
    <r>
      <rPr>
        <sz val="10"/>
        <rFont val="Symbol"/>
        <family val="1"/>
        <charset val="2"/>
      </rPr>
      <t>Æ</t>
    </r>
    <r>
      <rPr>
        <sz val="10"/>
        <rFont val="Arial"/>
        <family val="2"/>
        <charset val="238"/>
      </rPr>
      <t xml:space="preserve"> 22,2 </t>
    </r>
  </si>
  <si>
    <r>
      <rPr>
        <sz val="10"/>
        <rFont val="Symbol"/>
        <family val="1"/>
        <charset val="2"/>
      </rPr>
      <t>Æ</t>
    </r>
    <r>
      <rPr>
        <sz val="10"/>
        <rFont val="Arial"/>
        <family val="2"/>
        <charset val="238"/>
      </rPr>
      <t xml:space="preserve"> 28,58 </t>
    </r>
  </si>
  <si>
    <t>7.</t>
  </si>
  <si>
    <t>Y-račve za 2 cijevni sustav unutarnjih jedinica:</t>
  </si>
  <si>
    <t>8.</t>
  </si>
  <si>
    <t>Dobava i montaža PVC cijevi za odvod kondenzata, skupa sa pripadajućim fazonskim komadima, uključivo izolacija zaštitnim termoizolacijskim plaštom, s parnom branom, debljine 4 mm, s pripadajućim ljepilom i samoljepljivom trakom za cijevi:</t>
  </si>
  <si>
    <r>
      <rPr>
        <sz val="10"/>
        <rFont val="Arial"/>
        <family val="2"/>
        <charset val="238"/>
      </rPr>
      <t xml:space="preserve">PVC </t>
    </r>
    <r>
      <rPr>
        <sz val="10"/>
        <rFont val="Symbol"/>
        <family val="1"/>
        <charset val="2"/>
      </rPr>
      <t>Æ</t>
    </r>
    <r>
      <rPr>
        <sz val="10"/>
        <rFont val="Arial"/>
        <family val="2"/>
        <charset val="238"/>
      </rPr>
      <t xml:space="preserve"> 32 </t>
    </r>
  </si>
  <si>
    <t>9.</t>
  </si>
  <si>
    <t>10.</t>
  </si>
  <si>
    <t>Dopunjavanje rashladnog medija od strane ovlaštenog servisa R 410A.</t>
  </si>
  <si>
    <t>kg</t>
  </si>
  <si>
    <t>11.</t>
  </si>
  <si>
    <t>Sitni potrošni materijal (vijci, tiplovi, podloške, matice, žica za zavarivanje, cin, pasta, kudelja, ...) potreban za montažu navedene opreme.</t>
  </si>
  <si>
    <t>12.</t>
  </si>
  <si>
    <t>Dobava i montaža pocinčane kabelske police širine 300 mm sa svim spojnim i montažnim materijalom.</t>
  </si>
  <si>
    <t>13.</t>
  </si>
  <si>
    <t>Tlačna proba instalacije inertnim plinom(ispitivanje na hidraulički pritisak) tlakom 1,5x radni tlak u trajanju od 48 sati.</t>
  </si>
  <si>
    <t>14.</t>
  </si>
  <si>
    <t>Puštanje u pogon VRF sustava od strane ovlaštenog servisa uz izdavanje potrebnih uputa za korištenje, atesta i garancija, te školovanje osoblja za rukovanje instalacijom.</t>
  </si>
  <si>
    <t>1.2. TOPLINSKA PODSTANICA</t>
  </si>
  <si>
    <t>Dobava i montaža tipske indirektne toplinske stanice distributera toplinske energije. Oprema toplinske stanice smještena je na zajednički okvirni čelični nosač zavarene izvedbe. Primarni krug toplinske stanice pripremljen je za spoj na vrelovod distributera, a sekundarni na toplovodnu mrežu potrošača. U komplet toplinske stanice uključen je spojni cjevovod DN 32 primar i DN 65 sekundar i pripadajuća oprema s armaturom (pločasti izmjenjivač topline, ultrazvučni mjerač topline, elektronski regulirana cirkulacijska pumpa u sekundaru, termoregulacijski ventil s aktuatorom, regulator diferencijalnog tlaka, ekspanzijski uređaj sa sigurnosnim ventilom, elektronski regulator daljinskog grijanja s pripadajućom opremom i osjetnicima za vođenje temperature grijanja u zavisnosti o vanjskim uvjetima i upravljačkim elektro ormarićem, hvatači nečistoće, zaporni ventili i kuglaste slavine).</t>
  </si>
  <si>
    <t>Tehnički podaci:</t>
  </si>
  <si>
    <t>Električna snaga: 4,0 kW</t>
  </si>
  <si>
    <t xml:space="preserve">Primar: </t>
  </si>
  <si>
    <t xml:space="preserve">Sekundar: </t>
  </si>
  <si>
    <t>Izrada strojarskog projekta zamjene direktne toplinske podstanice kompakt indirektnom te izrada elaborata nove priključne snage.</t>
  </si>
  <si>
    <t>Izrada spoja postojećeg cjevovoda sa novom indirektnom toplinskom podstanicom.</t>
  </si>
  <si>
    <t xml:space="preserve">Dobava i montaža crpke u izvedbi s mokrim rotorom, s frekventnim pretvaračem ugrađenim na priključnoj kutiji motora crpke i rotorom elektromotora iz permanentnog magneta. Senzori diferencijalnog tlaka su ugrađeni u kućištu crpke.
</t>
  </si>
  <si>
    <t xml:space="preserve">Crpka stalno mjeri i nadzire protok, visinu dobave i potrošnju. Na crpki je moguće pregledati povijest rada u realnom vremenu (prikaz 3dD dijagrama – vrijeme, visina dobave, protok), te povijest potrošnje u realnom vremenu. Crpka ima integriran osjetnik temperature, te ukoliko vežemo i u suprotni vod (polaz/povrat) osjetnik temperature koji je spojen na crpku crpka može raditi i kao mjerilo toplinske energije. </t>
  </si>
  <si>
    <t>Crpka se može podešavati preko displeja na samoj crpki i preko Wi-Fi veze sa uređajem za podešavanjem. Crpka ima mogućnost umrežavanja sa drugom crpkom preko Wi-Fi veze bez dodatnih upravljačkih ormarića kako bi radile kao radna i rezervna crpka. 
Uz crpku se isporučuje izolacijski set crpke za grijanje.</t>
  </si>
  <si>
    <t>Upravljačka ploča je na priključnoj kutiji i crpka može raditi u 6 režima regulacije:</t>
  </si>
  <si>
    <t>a) regulacija proporcionalnim diferencijalnim tlakom</t>
  </si>
  <si>
    <t>b) regulacija konstantnim diferencijalnim tlakom</t>
  </si>
  <si>
    <t>c) regulacija preko AUTOADAPT funkcije – crpka se sama prilagođava hidraulici sustava, snimanjem karakteristike sustava i automatskim podešavanjem zadane vrijednosti za regulaciju proporcionalnim diferencijalnim tlakom</t>
  </si>
  <si>
    <t>d) regulacija preko FlowLimit funkcije – Crpka koja radi u AutoAdapt funkciji može ograničiti protok na zadani, tako da dodatno štedi energiju i ima bolji hidraulički rad.</t>
  </si>
  <si>
    <t>e) regulacija preko temperaturnog osjetila</t>
  </si>
  <si>
    <t>f) regulacija po konstantnoj krivulji</t>
  </si>
  <si>
    <t>Radno područje crpke:</t>
  </si>
  <si>
    <r>
      <t>Q = 0 - 17,6 m</t>
    </r>
    <r>
      <rPr>
        <vertAlign val="superscript"/>
        <sz val="10"/>
        <rFont val="Arial"/>
        <family val="2"/>
        <charset val="238"/>
      </rPr>
      <t>3</t>
    </r>
    <r>
      <rPr>
        <sz val="10"/>
        <rFont val="Arial"/>
        <family val="2"/>
      </rPr>
      <t>/h</t>
    </r>
  </si>
  <si>
    <t>H = 0 - 58 kPa</t>
  </si>
  <si>
    <t>Električni podatci:</t>
  </si>
  <si>
    <t>Imax = 0.11 - 1.58 A</t>
  </si>
  <si>
    <t>U = 230V</t>
  </si>
  <si>
    <t>P = 12 - 185 W</t>
  </si>
  <si>
    <t>Punjenje kompletnog sustava grijanja omekšanom vodom, odzračivanje instalacije, funkcionalna proba s medijom radne temperature, probni pogon te regulacija uređaja.</t>
  </si>
  <si>
    <t>2. VENTILACIJA</t>
  </si>
  <si>
    <t>2.1. DECENTRALIZIRANA VENTILACIJA</t>
  </si>
  <si>
    <t>Napajanje: 1f, 230 V 50 Hz,</t>
  </si>
  <si>
    <t>Stupanj zaštite IP 20</t>
  </si>
  <si>
    <r>
      <t>Temperaturno područje rada: -20</t>
    </r>
    <r>
      <rPr>
        <sz val="10"/>
        <rFont val="Calibri"/>
        <family val="2"/>
        <charset val="238"/>
      </rPr>
      <t>°</t>
    </r>
    <r>
      <rPr>
        <sz val="10"/>
        <rFont val="Arial"/>
        <family val="2"/>
        <charset val="238"/>
      </rPr>
      <t>C do +40</t>
    </r>
    <r>
      <rPr>
        <sz val="10"/>
        <rFont val="Calibri"/>
        <family val="2"/>
        <charset val="238"/>
      </rPr>
      <t>°</t>
    </r>
    <r>
      <rPr>
        <sz val="10"/>
        <rFont val="Arial"/>
        <family val="2"/>
        <charset val="238"/>
      </rPr>
      <t>C</t>
    </r>
  </si>
  <si>
    <t>U stavci uključena:</t>
  </si>
  <si>
    <t xml:space="preserve">Dobava i montaža spiro cijevi izrađenih iz pocinčane beskonačne trake, normalnim N falcanjem u kompletu sa fazonskim komadima za kanalski razvod zraka. U stavci je uključen sav potreban montažni i ovjesni pribor te potrebni građevinski radovi štemanja i bušenja. 
</t>
  </si>
  <si>
    <t>Ø315 mm</t>
  </si>
  <si>
    <t xml:space="preserve">Puštanje u pogon sustava od strane ovlaštenog servisa. U stavci uključeno izdavanje potrebnih uputa za korištenje, atesta i garancija, te školovanje osoblja za rukovanje instalacijom.
</t>
  </si>
  <si>
    <t>GRIJANJE I HLAĐENJE</t>
  </si>
  <si>
    <t>1.1.</t>
  </si>
  <si>
    <t>VRF SUSTAV</t>
  </si>
  <si>
    <t>1.2.</t>
  </si>
  <si>
    <t>TOPLINSKA PODSTANICA</t>
  </si>
  <si>
    <t>VENTILACIJA</t>
  </si>
  <si>
    <t>2.1.</t>
  </si>
  <si>
    <t>DECENTRALIZIRANA VENTILACIJA</t>
  </si>
  <si>
    <t>MAPA 1  ARHITEKTONSKI PROJEKT</t>
  </si>
  <si>
    <t>Opis stavke</t>
  </si>
  <si>
    <t>Jed.</t>
  </si>
  <si>
    <t>J. cijena (€)</t>
  </si>
  <si>
    <t>Ukupno (€)</t>
  </si>
  <si>
    <t>I</t>
  </si>
  <si>
    <t>PRIPREMNI RADOVI, DEMONTAŽE I RUŠENJA</t>
  </si>
  <si>
    <t>1.1</t>
  </si>
  <si>
    <t>1.2</t>
  </si>
  <si>
    <t>kompl</t>
  </si>
  <si>
    <t>1.3</t>
  </si>
  <si>
    <t>m'</t>
  </si>
  <si>
    <t>1.4</t>
  </si>
  <si>
    <t>1.5</t>
  </si>
  <si>
    <t>1.6</t>
  </si>
  <si>
    <t>1.7</t>
  </si>
  <si>
    <t>UKUPNO :</t>
  </si>
  <si>
    <t>II</t>
  </si>
  <si>
    <t>ARMIRAČKI RADOVI</t>
  </si>
  <si>
    <t>2.1</t>
  </si>
  <si>
    <t>III</t>
  </si>
  <si>
    <t>BETONSKI, TESARSKI  I ZIDARSKI RADOVI</t>
  </si>
  <si>
    <t>3.1</t>
  </si>
  <si>
    <t>3.2</t>
  </si>
  <si>
    <t>3.3</t>
  </si>
  <si>
    <t>Zatvaranje otvora G7 (dim. 572X 70cm) blok opekom debljine 25cm prema projektu u produžnom mortu M5. Tlačna čvrstoća opeke od pečene gline 15 MPa.  Stavka uključuje i završnu obradu plohe zida, žbukanje i bojanje.</t>
  </si>
  <si>
    <t>IV</t>
  </si>
  <si>
    <t>IZOLATERSKI RADOVI</t>
  </si>
  <si>
    <t>4.1</t>
  </si>
  <si>
    <t>4.2</t>
  </si>
  <si>
    <t xml:space="preserve">Postavljanje vertikalne termoizolacije ravnog krova uz zid atike.   U cijeni je uračunat sav potreban materijal, dobava, prijevoz do mjesta ugradbe, sredstva i rad. </t>
  </si>
  <si>
    <t>4.3</t>
  </si>
  <si>
    <t>4.4</t>
  </si>
  <si>
    <t>4.5</t>
  </si>
  <si>
    <t>4.6</t>
  </si>
  <si>
    <t>Obrada postojećih krovnih odzraka, te sličnih krovnih istaka sa UV stabiliziranom folijom za detalje, te spajanje i brtvljenje sa horizontalnom izolacijom iz krovne plohe. Sve radove izvesti sukladno uputstvima proizvođača. U cijenu uključen rad i materijal. Obračun po komadu.</t>
  </si>
  <si>
    <t>4.8</t>
  </si>
  <si>
    <t>ZELENI KROV</t>
  </si>
  <si>
    <t>4.9</t>
  </si>
  <si>
    <t xml:space="preserve">Dobava materijala i izvedba krovnog sustava ekstenzivnog zelenog krova, s dvoslojnim visokokvalitetnim bitumenskim izolacijskim sustavom, otpornim na prodor korijenja. Sustav izvesti u potpunosti kao homogenu cjelinu, bez mehaničkih fiksiranja, svi slojevi izvode se mjestimičnim ili punoplošnim zavarivanjem, a u svemu prema smjernicama i tehnologiji proizvođača materijala.
Slojevi krovnog sustava izvode se na ravnim armirano-betonskim pločama, prema dolje navedenim stavkama."  </t>
  </si>
  <si>
    <t xml:space="preserve">01.) Priprema i otprašivanje postojeće površine nanošenjem hladnog bitumenskog prednamaza na bazi otapala. Prije nanošenja potrebno je ukloniti sve neravnine i oštre rubove na podlozi. Nanijeti na čistu i suhu površinu premazivanjem četkom, valjkom ili prskanjem i pustiti da se osuši. Ne nanositi na temperaturama ispod +5˚C.
Potrošnja: cca. 0,3 l/m2."                                               
02.) Dobava i postava brzovareće elastomerne bitumenske parne brane sa therm trakama na gornjoj i donjoj strani, u svrhu izjednačavanja parnog tlaka, debljine 4 mm. Ugrađuje se djelomičnim zavarivanjem (cca 60% površine membrane) na površinu prehodno pripremljenu kao u opisu iz st. 01. Ova je parna brana elastomerna bitumenska membrana za varenje s ojačanjem od tkanine visoke vlačne čvrstoće od kombinacije aluminija i PES-a + staklena tkanina, vlačne čvrstoće ≥400N, temperaturne postojanosti na -15˚C do +70˚C. Izvodi se s preklopima od minimalno 10 cm, u skladu s propisanom tehnologijom od strane proizvođača membrane. Na vertikalama, ova se membrana podiže na visinu minimalnu debljini toplinske izolacije.       </t>
  </si>
  <si>
    <t xml:space="preserve">04.) Dobava i postava modificirane elastomerne bitumenske membrane za brzo varenje, iznimne dimenzionalne stabilnosti, s therm trakama na donjoj strani u svrhu izjednačavanja parnog tlaka, debljine 4,2 mm. Ugrađuje se djelomičnim zavarivanjem (cca 60% površine membrane) direktno na sloj toplinske izolacije iz prethodne stavke. Ova je elastomerna bitumenska membrana za varenje s ojačanjem od PES mrežice u kombinaciji sa staklenom tkaninom. Vlačna čvrstoća ≥1000N/50mm, temperaturne postojanosti na -30˚C do +100˚C, vatrootpornosti klase E prema DIN EN 13501-1 ili jednakovrijedno _________________________. Izvodi se s preklopima od minimalno 10 cm, u skladu s propisanom tehnologijom od strane proizvođača membrane. Na vertikalama, ova se membrana podiže na visinu minimalnu 25 cm ili na cijelu razvijenu širinu atike, ukoliko izvedeno stanje dopušta.          </t>
  </si>
  <si>
    <t xml:space="preserve">05.) Dobava i postava vrhunske polimer-bitumenske hidroizolacijske membrane, otporne na prodor korijenja prema FLL smjernicama, debljine 5,2 mm. Membrana je UV stabilna, otporna na mikroorganizme i leteći plamen. Ojačana je izrazito otpornim ojačanjem od poliesterske tkanine 300g/m2, iznimno dobre dimenzionalne stabilnosti, u kombinaciji s visokokvalitetnom bitumenskom smjesom, koja se razlikuje s donje i gornje strane. S donje strane nalazi se SBS bitumen, a s gornje APP bitumen, kako bi se postigla ekstremno dobra postojanost pri povišenim temperaturama. Vlačna čvrstoća ≥1450N/50mm, temperaturne postojanosti na -40˚C do +150˚C. Završni/gornji sloj posipan je zeleno-bijelim škriljcem. Vatrootpornost klasa E prema DIN EN 13501-1 ili jednakovrijedno_______________________  i dimenzionalne stabilnosti ≤0,1%. Membrana se polaže punoplošnim zavarivanjem na prvi bitumenski sloj iz prethodne stavke. Spojevi se izvode u širini od minimalno 10 cm, u skladu s propisanom tehnologijom od strane proizvođača materijala.      </t>
  </si>
  <si>
    <t xml:space="preserve">06.) Dobava materijala i ugradnja mehanički i toplinski očvrsnute mješavine vlakana na bazi regenerata poliestera i polipropilena, debljine 4 mm, mase 600 g/m2, akumulacije 3 l/m2 i tlačne piramidalne sile 414N. Ugrađuje se slobodnim polaganjem s preklopima u širini minimalno 10 cm, u skladu s propisanom tehnologijom od strane proizvođača materijala.                 </t>
  </si>
  <si>
    <t>07.) Dobava i ugradnja akumulacijskog panela s integriranom drenažnom funkcijom za ozelenjavanje krovova. Elementi su izrađeni od ekspandiranog polistirena s recikliranim dijelovima. Ploče su dimenzije 795/1298, prekrivne površine 1m2,  visine 75 mm, mase 950 g/m2, tlačne čvrstoće 35 kN/m2, te kapaciteta akumulacije vode 21.5 l/m2.</t>
  </si>
  <si>
    <t xml:space="preserve">09.) Dobava materijala i ugradnja aluminijskog  kontrolnog okna alu 250, dim. 250x250 mm, visine 100 mm, mase 950 g. Ugrađuje se na svim odvodnim uljevnim elementima.  </t>
  </si>
  <si>
    <t xml:space="preserve">10.) Dobava materijala i nasipavanje oblutaka 16/32 mm, 
u rubnoj zoni krova (uz atiku i oko slivnika), u širini cca 20 cm.                    </t>
  </si>
  <si>
    <t>V</t>
  </si>
  <si>
    <t>FASADERSKI RADOVI</t>
  </si>
  <si>
    <t>5.1</t>
  </si>
  <si>
    <t>5.2</t>
  </si>
  <si>
    <t>Izvedba sistemske termo fasade ETICS sustava sukladno HRN EN 13499 ili jednakovrijedno__________________________ sa završnom obradom, uz sve potrebne prethodne radnje po uputama proizvođača. Uključena je izvedba slojeva kako slijedi :</t>
  </si>
  <si>
    <t>a) Dobava i postava rubnog aluminijskog koritastog profila (sokl – profil). Stavka uključuje i potrebne vijke s tiplima za pričvršćenje.</t>
  </si>
  <si>
    <t>Termoizolacijske ploče moraju se točno zalijepiti odozdo prema gore, tik jedna uz drugu, tako da se dobro uklope u kompozit, pritom između termoizolacijskih ploča ne smiju nastati otvorene fuge. Neizbježne fuge (fuge veće od 2 mm) moraju se zatvoriti izolacijskom trakom, fuge manje od 4 mm odgovarajućom pjenom za punjenje. Građevinsko ljepilo ne smije dospjeti u sljubnice i spojeve ploča. Ne smiju se ugrađivati oštećene termoizolacijske ploče. Višak ploča (najmanja širina 15 cm) ugraditi pojedinačno i podijeljeno po čitavoj površini (ne upotrijebiti kod otvora i vanjskih rubova objekata).</t>
  </si>
  <si>
    <t>Prije nanošenja prve ruke ljepila potrebno je pregledati ravnost fasade letvom od 4m i odmaknuto postavljene spojeve na termoizolacijskim pločama izbrusiti Inoplanom.</t>
  </si>
  <si>
    <t>c) Gletanje fasade u dva sloja cement - polimernim mortom. Uključena je postava rubnih profila na svim vanjskim bridovima , te oko prozora i vrata, kao i postava dijagonalnih traka na kuteve oko otvora, te jednoslojna postava staklo-plastične alkalno otporne armirajuće mrežice površinske mase 140-160g/m2 i prekidne čvrstoće min 150 N/5 cm, postavlja se sa preklopom. Mrežica se stavlja u prvi sloj ljepila, koji je adekvatno nazubljen i poravnan, a drugi sloj treba prebrusiti prije nanošenja završne silikatne žbuke. U cijenu uključen sav potreban dodatni materijal po pravilima struke i uputama proizvođača.</t>
  </si>
  <si>
    <t>5.3</t>
  </si>
  <si>
    <t>5.4</t>
  </si>
  <si>
    <t>Izvedba sistemske termo fasade ETICS sustava sukladno HRN EN 13499ili jednakovrijedno__________________________ sa završnom obradom, uz sve potrebne prethodne radnje po uputama proizvođača. Uključena je izvedba slojeva kako slijedi :</t>
  </si>
  <si>
    <t>5.5</t>
  </si>
  <si>
    <t>5.6</t>
  </si>
  <si>
    <t>5.7</t>
  </si>
  <si>
    <t>VI</t>
  </si>
  <si>
    <t>STOLARSKI RADOVI</t>
  </si>
  <si>
    <t xml:space="preserve"> PVC VANJSKA STOLARIJA</t>
  </si>
  <si>
    <t>6.1</t>
  </si>
  <si>
    <t>6.2</t>
  </si>
  <si>
    <t>6.3</t>
  </si>
  <si>
    <t>6.4</t>
  </si>
  <si>
    <t>6.5</t>
  </si>
  <si>
    <t>6.6</t>
  </si>
  <si>
    <t>6.7</t>
  </si>
  <si>
    <t>6.8</t>
  </si>
  <si>
    <t>6.9</t>
  </si>
  <si>
    <t>6.10</t>
  </si>
  <si>
    <t>6.11</t>
  </si>
  <si>
    <t>6.12</t>
  </si>
  <si>
    <t>6.13</t>
  </si>
  <si>
    <t>6.14</t>
  </si>
  <si>
    <t>6.15</t>
  </si>
  <si>
    <t>Zidarska i ličilačka obrada špaleta nakon postavljene stolarije. Stavka uključuje zidarsku obradu špaleta u produženom mortu uz prethodnom nabacivanjec cementnog šprica, te ličilačku obradu gletanjem i ličenjem završne obrade glatko ličeno. Širina špalete do 50 cm.</t>
  </si>
  <si>
    <t>6.16</t>
  </si>
  <si>
    <t>VII</t>
  </si>
  <si>
    <t>LIMARSKI RADOVI</t>
  </si>
  <si>
    <t>7.1</t>
  </si>
  <si>
    <t>7.2</t>
  </si>
  <si>
    <t>7.3</t>
  </si>
  <si>
    <t>7.4</t>
  </si>
  <si>
    <t>7.5</t>
  </si>
  <si>
    <t>VIII</t>
  </si>
  <si>
    <t>OPREMA</t>
  </si>
  <si>
    <t>8.1</t>
  </si>
  <si>
    <t xml:space="preserve">Dobava i ugradnja  koso podizne sklopive platforme prema stvarnim izmjerama na građevini, prema ponuđenoj i ugovorenoj:    </t>
  </si>
  <si>
    <t xml:space="preserve">Stavka uključuje Izradu i dobavu dijelova koso podizne sklopive platforme prema  izmjerama na građevini i slijedećem opisu : </t>
  </si>
  <si>
    <t xml:space="preserve">1. Vrsta i namjena uređaja : za prijevoz osoba smanjene pokretljivosti i invalidnih osoba na kolicima iznad stuba, vanjska izvedba
2. Naziv uređaja : koso podizna sklopiva platforma 
3. Opis platforme : Platforma za kretanje iznad jednog kraka stuba pod stalnim nagibom od 30 stupnjeva za pristup sa kote terena na kotu klupskih prostorija. 
Platforma je pravocrtna i nema zavoj. 
Izrada koso podizne sklopive platfome :                               
Vodilica platforme izrađena iz plastificirane cijevi .
Poklopac pogonskog dijela platforme je izrađen iz plastificiranog čeličnog lima.
Podest platforme je izrađen iz lima i obložen protukliznom plastičnom oblogom.
Sigurnosni poklopac ispod podesta platforme je izrađen iz plastificiranog čeličnog lima.
Vodilice su na držačima koji su učvršćeni na kvadratne čelične cijevi , obzirom da ne postoji kontinuirano bočni noseći zid.  Stupovi koji drže vodilise su sastavni dio koso podizne platforme
Vodilica je na desnoj strani platforme u smjeru dizanja platforme. Duljina vodice platforme iznosi 5000 mm. Platforma ima automatsko spuštanje i dizanje poda platforme sa podnim preklopnim zaštitama  i rukohvatomBoja platforme i čeličnih stupova je u nadležmosti arhitekta kao glavnog projektanta.                            
</t>
  </si>
  <si>
    <t>4. Korisna nosivost : 225 kg ili 1 osoba na kolicima
5. Brzina vožnje : 0,10 m/s
6. Visina dizanja : 1970 mm 
7. Kut uspona : 30 stupnjeva
8. Broj stajališta : 2 ( betonski plato, klupske prostorije )  
9. Broj prilaza : 2 prilaza na suprotnim užim stranama
10. Dimenzije nastupne plohe platforme :                                                                                                                                                                  širina 800 mm; dužina 900 mm;
Visina postavljanja preklopnog zaštitnog rukohvata  na 1000 mm
Preklopni motorizirani rukohvat izrađen iz plastificirane čelične cijevi, koji se van uporabe automatski  spušta u donji položaj. 
Platforma ima dvije podne preklopne zaštite visina 200 mm
12. Smještaj : izvan građevine u otvorenom prostoru                                                 
13.Parkiralište :Van upotrebe platformu je potrebno sklopiti i parkiratiu gornjem prostoru na terenu.</t>
  </si>
  <si>
    <t xml:space="preserve">Stavka uključuje montažu i ugradnju dijelova  u funkcionalnu cjelinu, tehničko ispitivanje od strane Tijela za ocjenu sukladnosti i predaju korisniku sa zakonom definiranom dokumentacijom. 
</t>
  </si>
  <si>
    <t xml:space="preserve">Tehničko ispitivanje ugrađene vertikalno podizne platforme od strane Tijela za ocjenu sukladnosti  i predaja sa kompletnom zakonima definiranom dokumentacijom korisniku.   </t>
  </si>
  <si>
    <t>8.2</t>
  </si>
  <si>
    <t>REKAPITULACIJA GRAĐEVINSKO-OBRTNIČKIH RADOVA</t>
  </si>
  <si>
    <t>UKUPNO: /€/</t>
  </si>
  <si>
    <t>PDV: /€/</t>
  </si>
  <si>
    <t>SVEUKUPNO: /€/</t>
  </si>
  <si>
    <t>RED.BR.</t>
  </si>
  <si>
    <t>OPIS STAVKE</t>
  </si>
  <si>
    <t>JED.MJ.</t>
  </si>
  <si>
    <t>KOL.</t>
  </si>
  <si>
    <t>JED.CIJENA (€)</t>
  </si>
  <si>
    <t>UKUPNO (€)</t>
  </si>
  <si>
    <t>Dobava i isporuka GPRS M-Bus centralne jedinice za prikupljanje i slanje podataka o potrošnji</t>
  </si>
  <si>
    <t>Dobava i isporuka prijamnika signala Wireless M-bus</t>
  </si>
  <si>
    <t>Dobava i isporuka aktivne antene za proširenje dometa</t>
  </si>
  <si>
    <t>Dobava i isporuka Wireless M-Bus impulsnog čitača, dvokanalni (elektrobrojilo)</t>
  </si>
  <si>
    <t>Dobava i isporuka Wireless M-Bus impulsnog čitača,
jednokanalni (vodomjer, kalorimetar)</t>
  </si>
  <si>
    <t>Dobava i isporuka Wireless M-Bus pojačivača signala</t>
  </si>
  <si>
    <t>Dobava i isporuka impulsnog davača za vodomjer</t>
  </si>
  <si>
    <t>Dobava i isporuka modula za kalorimetar</t>
  </si>
  <si>
    <t>Oprema EE panela 55"/139cm, LG</t>
  </si>
  <si>
    <t xml:space="preserve"> - 55"</t>
  </si>
  <si>
    <t xml:space="preserve"> - digital signage</t>
  </si>
  <si>
    <t xml:space="preserve"> - Interface : HDMI(3)/ DP/DVI-D/ USB 3.0/ RS232C/ RJ45/ Audio/ IR</t>
  </si>
  <si>
    <t xml:space="preserve"> - 54 mm slim design</t>
  </si>
  <si>
    <r>
      <t xml:space="preserve"> - VESA</t>
    </r>
    <r>
      <rPr>
        <vertAlign val="superscript"/>
        <sz val="10"/>
        <rFont val="Arial"/>
        <family val="2"/>
        <charset val="238"/>
      </rPr>
      <t>TM</t>
    </r>
    <r>
      <rPr>
        <sz val="10"/>
        <rFont val="Arial"/>
        <family val="2"/>
        <charset val="238"/>
      </rPr>
      <t xml:space="preserve"> Standard Mount Interface 300 x 300 mm </t>
    </r>
  </si>
  <si>
    <t xml:space="preserve"> - Smart Energy Saving 70 W </t>
  </si>
  <si>
    <r>
      <rPr>
        <b/>
        <sz val="10"/>
        <rFont val="Arial"/>
        <family val="2"/>
        <charset val="238"/>
      </rPr>
      <t xml:space="preserve">* </t>
    </r>
    <r>
      <rPr>
        <sz val="10"/>
        <rFont val="Arial"/>
        <family val="2"/>
        <charset val="238"/>
      </rPr>
      <t>Dobava i isporuka Gateway-a, LoraWAN komunikacija</t>
    </r>
  </si>
  <si>
    <t xml:space="preserve"> -      IP67 zaštita</t>
  </si>
  <si>
    <t xml:space="preserve"> -       64-bitni četverojezgreni procesor</t>
  </si>
  <si>
    <t xml:space="preserve"> -       Mogućnost povezivanja putem Etherneta, mobilne mreže i Wi-Fi mreže za dostavu šifriranih podataka 24 sata dnevno</t>
  </si>
  <si>
    <t xml:space="preserve"> -       Novi SX1302 LoRa čip</t>
  </si>
  <si>
    <t xml:space="preserve"> -       Primanje podataka s 8 krajnjih uređaja istovremeno (podržava do 2000 krajnjih uređaja)</t>
  </si>
  <si>
    <t xml:space="preserve"> -       Integrirane unutarnje LoRa, mobilne, Wi-Fi i GPS antene uz mogućnost spajanja 2 vanjske LoRa antene za veću pokrivenost signalom</t>
  </si>
  <si>
    <t xml:space="preserve"> -       Integrirani Network Server</t>
  </si>
  <si>
    <t>Dobava i isporuka osjetnika kvalitete zraka, 9 mjerenja u 1 uređaju, 4.2-inch crno/bijeli E-Ink ekran, zvučna i LED signalizacija, jednostavna montaža na zid, baterijsko napajanje</t>
  </si>
  <si>
    <r>
      <t xml:space="preserve"> -</t>
    </r>
    <r>
      <rPr>
        <sz val="10"/>
        <rFont val="Times New Roman"/>
        <family val="1"/>
        <charset val="238"/>
      </rPr>
      <t xml:space="preserve">       </t>
    </r>
    <r>
      <rPr>
        <sz val="10"/>
        <rFont val="Arial"/>
        <family val="2"/>
        <charset val="238"/>
      </rPr>
      <t>Aktivnost (PIR): prostor detekcije 80° horizontalno, 55° vertikalno, 5m</t>
    </r>
  </si>
  <si>
    <r>
      <t xml:space="preserve"> -</t>
    </r>
    <r>
      <rPr>
        <sz val="10"/>
        <rFont val="Times New Roman"/>
        <family val="1"/>
        <charset val="238"/>
      </rPr>
      <t xml:space="preserve">       </t>
    </r>
    <r>
      <rPr>
        <sz val="10"/>
        <rFont val="Arial"/>
        <family val="2"/>
        <charset val="238"/>
      </rPr>
      <t>Relativnu vlažnost: 0% to 100% RH</t>
    </r>
  </si>
  <si>
    <r>
      <t xml:space="preserve"> -</t>
    </r>
    <r>
      <rPr>
        <sz val="10"/>
        <rFont val="Times New Roman"/>
        <family val="1"/>
        <charset val="238"/>
      </rPr>
      <t xml:space="preserve">       </t>
    </r>
    <r>
      <rPr>
        <sz val="10"/>
        <rFont val="Arial"/>
        <family val="2"/>
        <charset val="238"/>
      </rPr>
      <t>Temperaturu: -40°C to + 85°C</t>
    </r>
  </si>
  <si>
    <r>
      <t xml:space="preserve"> -</t>
    </r>
    <r>
      <rPr>
        <sz val="10"/>
        <rFont val="Times New Roman"/>
        <family val="1"/>
        <charset val="238"/>
      </rPr>
      <t xml:space="preserve">       </t>
    </r>
    <r>
      <rPr>
        <sz val="10"/>
        <rFont val="Arial"/>
        <family val="2"/>
        <charset val="238"/>
      </rPr>
      <t>Osvjetljenje: radno područje 60.000 lux</t>
    </r>
  </si>
  <si>
    <r>
      <t xml:space="preserve"> -</t>
    </r>
    <r>
      <rPr>
        <sz val="10"/>
        <rFont val="Times New Roman"/>
        <family val="1"/>
        <charset val="238"/>
      </rPr>
      <t xml:space="preserve">       </t>
    </r>
    <r>
      <rPr>
        <sz val="10"/>
        <rFont val="Arial"/>
        <family val="2"/>
        <charset val="238"/>
      </rPr>
      <t>CO2: 0 – 5000 ppm</t>
    </r>
  </si>
  <si>
    <r>
      <t xml:space="preserve"> -</t>
    </r>
    <r>
      <rPr>
        <sz val="10"/>
        <rFont val="Times New Roman"/>
        <family val="1"/>
        <charset val="238"/>
      </rPr>
      <t xml:space="preserve">       </t>
    </r>
    <r>
      <rPr>
        <sz val="10"/>
        <rFont val="Arial"/>
        <family val="2"/>
        <charset val="238"/>
      </rPr>
      <t>TVOC: 0-500 (IAQ Index)</t>
    </r>
  </si>
  <si>
    <r>
      <t xml:space="preserve"> -</t>
    </r>
    <r>
      <rPr>
        <sz val="10"/>
        <rFont val="Times New Roman"/>
        <family val="1"/>
        <charset val="238"/>
      </rPr>
      <t xml:space="preserve">       </t>
    </r>
    <r>
      <rPr>
        <sz val="10"/>
        <rFont val="Arial"/>
        <family val="2"/>
        <charset val="238"/>
      </rPr>
      <t>Tlak zraka:</t>
    </r>
    <r>
      <rPr>
        <sz val="10"/>
        <rFont val="Calibri"/>
        <family val="2"/>
        <charset val="238"/>
      </rPr>
      <t xml:space="preserve"> </t>
    </r>
    <r>
      <rPr>
        <sz val="10"/>
        <rFont val="Arial"/>
        <family val="2"/>
        <charset val="238"/>
      </rPr>
      <t>300 – 1100 hPa (-40°C – 85°C)</t>
    </r>
  </si>
  <si>
    <r>
      <t xml:space="preserve"> -</t>
    </r>
    <r>
      <rPr>
        <sz val="10"/>
        <rFont val="Times New Roman"/>
        <family val="1"/>
        <charset val="238"/>
      </rPr>
      <t xml:space="preserve">       </t>
    </r>
    <r>
      <rPr>
        <sz val="10"/>
        <rFont val="Arial"/>
        <family val="2"/>
        <charset val="238"/>
      </rPr>
      <t>Napajanje: 5V putem USB kabela</t>
    </r>
  </si>
  <si>
    <r>
      <t xml:space="preserve"> -</t>
    </r>
    <r>
      <rPr>
        <sz val="10"/>
        <rFont val="Times New Roman"/>
        <family val="1"/>
        <charset val="238"/>
      </rPr>
      <t xml:space="preserve">       </t>
    </r>
    <r>
      <rPr>
        <sz val="10"/>
        <rFont val="Arial"/>
        <family val="2"/>
        <charset val="238"/>
      </rPr>
      <t>RGB LED svjetlo u više boja: crvena, zelena, žuta, ljubičasta, plava</t>
    </r>
  </si>
  <si>
    <r>
      <t xml:space="preserve"> -</t>
    </r>
    <r>
      <rPr>
        <sz val="10"/>
        <rFont val="Times New Roman"/>
        <family val="1"/>
        <charset val="238"/>
      </rPr>
      <t xml:space="preserve">       </t>
    </r>
    <r>
      <rPr>
        <sz val="10"/>
        <rFont val="Arial"/>
        <family val="2"/>
        <charset val="238"/>
      </rPr>
      <t>Vidljivost: 360 stupnjeva</t>
    </r>
  </si>
  <si>
    <r>
      <t xml:space="preserve"> -</t>
    </r>
    <r>
      <rPr>
        <sz val="10"/>
        <rFont val="Times New Roman"/>
        <family val="1"/>
        <charset val="238"/>
      </rPr>
      <t xml:space="preserve">       </t>
    </r>
    <r>
      <rPr>
        <sz val="10"/>
        <rFont val="Arial"/>
        <family val="2"/>
        <charset val="238"/>
      </rPr>
      <t>Mogućnost promjene boje, intenziteta i bljeskanja</t>
    </r>
  </si>
  <si>
    <t>15.</t>
  </si>
  <si>
    <t>Izlazak, zamjena i plombiranje elektrobrojila od strane djelatnika Elektre</t>
  </si>
  <si>
    <t>16.</t>
  </si>
  <si>
    <t>Izlazak i zamjena vodomjera od strane djelatnika Vodovoda</t>
  </si>
  <si>
    <t>17.</t>
  </si>
  <si>
    <t>Izlazak i zamjena kalorimetra od strane djelatnika Toplinarstva</t>
  </si>
  <si>
    <t>18.</t>
  </si>
  <si>
    <t>Dobava, isporuka i polaganje kabela 
PP00-Y 3x1,5 mm2</t>
  </si>
  <si>
    <t>19.</t>
  </si>
  <si>
    <t>Dobava, isporuka i polaganje signalnog kabela 
LiYCY 2x0,75 mm2</t>
  </si>
  <si>
    <t>20.</t>
  </si>
  <si>
    <t>Dobava, isporuka i polaganje UTP kabela 
CAT. 5e 4x2xAWG24</t>
  </si>
  <si>
    <t>21.</t>
  </si>
  <si>
    <t>Elektromontažni radovi:</t>
  </si>
  <si>
    <t xml:space="preserve"> - montaža WMG gateway</t>
  </si>
  <si>
    <t xml:space="preserve"> - montaža LoRaWAN gateway</t>
  </si>
  <si>
    <t xml:space="preserve"> - montaža radio modula</t>
  </si>
  <si>
    <t xml:space="preserve"> - montaža senzora i signalizacije</t>
  </si>
  <si>
    <t xml:space="preserve"> - montaža PNT cijevi/kanalica za polaganje kabela</t>
  </si>
  <si>
    <t xml:space="preserve"> - montaža EE panela</t>
  </si>
  <si>
    <t>22.</t>
  </si>
  <si>
    <t>Spajanje el. mjerila na sustav daljinskog očitanja</t>
  </si>
  <si>
    <t>23.</t>
  </si>
  <si>
    <t>Spajanje vodomjera na sustav daljinskog očitanja</t>
  </si>
  <si>
    <t>24.</t>
  </si>
  <si>
    <t>Spajanje plinomjera na sustav daljinskog očitanja</t>
  </si>
  <si>
    <t>25.</t>
  </si>
  <si>
    <t>Parametriranje radijskih modula i el. mjerila. Parametriranje, ispitivanje i puštanje u rad lokalne mreže.</t>
  </si>
  <si>
    <t>26.</t>
  </si>
  <si>
    <t>Sitni spojni materijal (vijci, tiple, oznake za kabele, …)</t>
  </si>
  <si>
    <t>27.</t>
  </si>
  <si>
    <t>28.</t>
  </si>
  <si>
    <t>Izrada tehničke dokumentacije (certifikati opreme, garancije, dokumentacija izvedenog stanja)</t>
  </si>
  <si>
    <t>29.</t>
  </si>
  <si>
    <t>UKUPNO:</t>
  </si>
  <si>
    <t>REKAPITULACIJA:</t>
  </si>
  <si>
    <t>INSTALACIJA</t>
  </si>
  <si>
    <t>ODRŽAVANJE</t>
  </si>
  <si>
    <t>UKUPNO - DALJINSKO OČITANJE:</t>
  </si>
  <si>
    <t>NAPOMENE:</t>
  </si>
  <si>
    <t>Navedene cijene izražene su u € i bez PDV-a.</t>
  </si>
  <si>
    <r>
      <rPr>
        <b/>
        <sz val="10"/>
        <rFont val="Arial"/>
        <family val="2"/>
        <charset val="238"/>
      </rPr>
      <t xml:space="preserve">* </t>
    </r>
    <r>
      <rPr>
        <sz val="10"/>
        <rFont val="Arial"/>
        <family val="2"/>
        <charset val="238"/>
      </rPr>
      <t>Potrebno osigurati stalan trajni priključak internetu zbog veće količine podataka</t>
    </r>
  </si>
  <si>
    <t xml:space="preserve">
</t>
  </si>
  <si>
    <t>Investitor / naručitelj:</t>
  </si>
  <si>
    <t>Naziv građevine, dijela građevine, nekretnine:</t>
  </si>
  <si>
    <t>Lokacija građevine:</t>
  </si>
  <si>
    <t>Broj katastarske čestice:</t>
  </si>
  <si>
    <t>Katastarska općina:</t>
  </si>
  <si>
    <t>Strukovna odrednica projekta:</t>
  </si>
  <si>
    <t>TROŠKOVNIK RADOVA</t>
  </si>
  <si>
    <t>ENERGETSKA OBNOVA ZGRADE JAVNE VATROGASNE POSTROJBE GRADA OSIJEKA</t>
  </si>
  <si>
    <t>Ulica Ivana Gorana Kovačića 2, 31000 Osijek</t>
  </si>
  <si>
    <t xml:space="preserve">k.č.br. 6445/2
</t>
  </si>
  <si>
    <t xml:space="preserve">k.o. Osijek
</t>
  </si>
  <si>
    <t>MAPA 3- ELEKTROTEHNIČKI PROJEKT – FOTONAPONSKA ELEKTRANA</t>
  </si>
  <si>
    <t>ARHITEKTONSKI PROJEKT</t>
  </si>
  <si>
    <t>UKUPNO €</t>
  </si>
  <si>
    <t>STROJARSKI PROJEKT</t>
  </si>
  <si>
    <t>€</t>
  </si>
  <si>
    <t>PDV 25%:</t>
  </si>
  <si>
    <t>SVEUKUPNO:</t>
  </si>
  <si>
    <t>MAPA 4- ELEKTROTEHNIČKI PROJEKT- SUSTAV DALJINSKOG OČITANJA ENERGIJE I VODE I SUSTAVA NADZORA KVALITETE ZRAKA U PROSTORIJAMA</t>
  </si>
  <si>
    <t>ELEKTROTEHNIČKI PROJEKT - SUSTAV         DALJINSKOG OČITANJA POTROŠNJE ENERGIJE I VODE I SUSTAV NADZORA  KVALITETE ZRAKA U PROSTORIJAMA</t>
  </si>
  <si>
    <t>Ručni iskop zemlje IV kategorije, te strojno razbijanje/uklanjanje betonskih, armirano betonskih, asfaltnih površina uz građevinu, za potrebe postavljanja toplinske izolacije (XPS-a) te sprječavanje toplinskih mostova, uračunato  razupiranje ako je potrebno. Dubina iskopa je 30 cm od postojeće kote terena.  Stavka uključuje utovar, transport, odvoz otpadnog materijala sa gradilišnog odlagališta na deponiju udaljenosti od 10 km. U cijenu je uračunata i komunalna pristojba.</t>
  </si>
  <si>
    <t>Demontaža i uklanjanje postojećih vanjskih limenih klupčica sa prozora. Stavkom je obuhvaćen rad, omogućavanje rada na siguran način, sav vertikalni i horizontalni transport, te privremeno odlaganje na gradilištu. Stavka uključuje utovar, transport, odvoz otpadnog materijala sa gradilišnog odlagališta na deponiju udaljenosti od 10 km. U cijenu je uračunata i komunalna pristojba.</t>
  </si>
  <si>
    <t>Demontaža i uklanjanje dotrajalog opšavnog i okapnog  lima ravnoga krova i nadstrešnica, razvijene širine cca 70cm. U stavku obračunati sav potreban rad, horizontalni i vertikalni prijenosi i prijevozi do privremenog odlagališta na gradilištu. Stavka uključuje utovar, transport, odvoz otpadnog materijala sa gradilišnog odlagališta na deponiju udaljenosti od 10 km. U cijenu je uračunata i komunalna pristojba.</t>
  </si>
  <si>
    <t>Vađenje postojeće dotrajale vanjske stolarije i bravarije. Stavkom je obuhvaćen rad, omogućavanje rada na siguran način, sav vertikalni i horizontalni transport, te privremeno odlaganje na gradilištu.  Stavka uključuje utovar, transport, odvoz otpadnog materijala sa gradilišnog odlagališta na deponiju udaljenosti od 10 km. U cijenu je uračunata i komunalna pristojba.</t>
  </si>
  <si>
    <t>Demontaža svih elemenata sa fasade, postojećih klimatizacijskih uređaja, rasvjete, postojećih gromobrana, natpisa... prije izrade fasade i ponovna montaža  nakon završetka vanjske fasade. U cijenu stavke uračunati nove vanjske nosače klimatizacijskih vanjskih jedinica, nove vijke,  te sav potreban spojni i pričvrsni pribor i materijal. Stavka uključuje utovar, transport, odvoz otpadnog materijala sa gradilišnog odlagališta na deponiju udaljenosti od 10 km. U cijenu je uračunata i komunalna pristojba.</t>
  </si>
  <si>
    <t xml:space="preserve">Izrada, postavljanje i skidanje dvostrane oplate AB vijenca, atike, ravnoga krova. U cijenu stavke je obuhvaćena dobava i transport svog materijala do mjesta ugradnje, sav rad te sve pomoćne konstrukcije za osiguranje oplate. </t>
  </si>
  <si>
    <t>Izvedba podnožja fasade (sokl) ukupne visine 50cm iznad tla + 30cm ispod razine tla radi toplinske zaštite i zaštite sustava fasade od oborinske vode. Uključuje slojeve kako slijedi:
a) građevinsko ljepilo
b) polistiren XPS d =10 cm  ( ≤ ʎ=0,034)
c) dvostruko gletanje cement-polimernim ljepilom sa utiskivanjem stakloplastične mrežice
d) emulzija za površine izložene prskanju vodom
e) premaz kao grundiranje za alkalnu izolaciju
f) predpremaz 
d) završna  dekorativna žbuka, boja i veličina zrna po izboru investitora
Kod obrade špaleta obračunati površinu otvora na način da se u obzir uzima samo površina otvora veličine do 3m2. Ukoliko površina otvora  prelazi 3m2, ostatak površine se odbija od ukupne površine otvora.</t>
  </si>
  <si>
    <t>- PE ili PVC pričvrsnice - 8 kom/m2 i 10kom/m2 na rubovima objekta odnosno u skladu sa HRN EN 13499:2003ili jednakovrijedno__________________________ojačanja mrežicom na uglovima otvora izrada dilatacija, te postava kutnih i okapnih profila na uglove i špalete pročelja,  samoljepljivi kutni profil s mrežicom, okapni PVC profil s mrežicom, dilatacijski E-form profil kutni profil s mrežicom 4. Gletanje fasade završnom silikatnom žbukom veličina željenog zrna 1,5 mm, u boji po izboru projektanta. Uključena je prethodna impregnacija u boji završnog sloja fasade. Podloga se nanosi kad vremenski uvjeti zadovoljavaju i po odobrenju nadzornog inženjera nakon izvršenog pregleda ravnosti i kvalitete izvedbe prethodnih radnji.
Kod obrade špaleta obračunati površinu otvora na način da se u obzir uzima samo površina otvora veličine do 3m2. Ukoliko površina otvora  prelazi 3m2, ostatak površine se odbija od ukupne površine otvora.</t>
  </si>
  <si>
    <t>5.5.1. površina zida u garderoba 2</t>
  </si>
  <si>
    <t xml:space="preserve">5.5.2. površina stropa podruma </t>
  </si>
  <si>
    <t>Toplinska izolacija kompletnog  stropa podruma i unutarnjih zidova  prostorije garderoba 2 u podrumu. Stavka uključuje i špahlanje stare boje, uklanjanje trošne žbuke i neravnina zida i stropa, oblaganje toplinskom izolacijom ab greda rebrastog stropa u dijelu spremišta i garderoba 1,  uključujući kutne profile s mrežicom. Stavka uključuje i skelu za rad, demontažu rasvjetnih tijela i ostalih elemenata na stropu, te ponovnu montažu nakon završetka radova. 
Uključuje slojeve kako slijedi:
a) građevinsko ljepilo (predvidjeti veću potrošnju)
b) polistiren XPS d =8 cm  ( ≤ ʎ=0,034)
c) metalne ili pvc pričvrsnice
c) dvostruko gletanje cement-polimernim ljepilom sa utiskivanjem stakloplastične mrežice
d) završna  obrada gletanjem i bojanjem disperzivnom bojom za vlažne prostore</t>
  </si>
  <si>
    <t>Postavljanje novih vanjskih aluminijskih plastificiranih klupica na pozicijama zamjenjene stolarije. Klupice su sa okapom prepusta 4-5cm, ugradbenog nagibaod 5%, debljine materijala 2,0mm, prepusta 4-5cm. Stavka uključuje rad, osnovni i pomoćni materijal i montažu novih aluminijskih prozorskih klupčica. Sve izvesti prema pravilima struke i po uputi proizvođača.</t>
  </si>
  <si>
    <t>Toplinska izolacija kompletnog  stropa garaže prema katu zgrade. Stavka uključuje 
 Uključuje slojeve kako slijedi:
a) građevinsko ljepilo
b) polistiren EPS d =5 cm  (≤ ʎ=0,037)
c) metalne pričvrsnice za strop  (čepovi s vijcima )
c) gletanje cement-polimernim ljepilom sa utiskivanjem stakloplastične mrežice
d) završna  obrada gletanjem i bojanjem disperzivnom bojom</t>
  </si>
  <si>
    <t xml:space="preserve">Betoniranje AB vijenca, atike, na ravnome krovu (dogradnja postojećeg vijenca novim, učvršćivanjem u postojeću ab konstrukciju) visine dogradnje 40, 70 i 80cm, betonom C25/30. U cijeni je uračunat sav potreban materijal, dobava, prijevoz betona, strojna ugradnja, rad, njega betona i atesti prema projektu betona i TPGK. </t>
  </si>
  <si>
    <t>Dobava, sječenje, savijanje, čišćenje i postavljanje armature srednje složenosti svih profila za dogradnju vijenaca (atike) ravnoga krova visine 40, 70 i 80cm, prema pozicijama u projektu. U cijenu su uključene vrijednosti svih radova i materijala. Stavka uključuje armaturu B500B ( □ vilice Ø8/25mm, U vilice Ø10/25mm za učvrščivanje u postojeću konstrukciju, uzdužna armatura Ø10mm). U gornjoj zoni postaviti 3xØ10mm, u srednoj i donjoj zoni 2xØ10mm. Stavka uključuje i dvokomponentno poliestersko ljepilo za sidrenje U vilica.</t>
  </si>
  <si>
    <t>- sloj XPS-a d=5cm: gustoća materijala ≤ ρ=30 kg/m3, 
≤ λ=0,034 W/mk, d=20 cm</t>
  </si>
  <si>
    <t>- sloj XPS-a  d=20cm: gustoća materijala ≤ ρ=30 kg/m3, 
λ ≤ 0,034 W/mk, d=20 cm. Pad krova izvesti s pločama u padu.</t>
  </si>
  <si>
    <t>Postavljanje termoizolacije ravnog krova postavom na AB ploču. Termoizolacija se slobodno polaže na PE foliju. U cijeni je uračunat sav potreban materijal, dobava, prijevoz do mjesta ugradbe, sredstva i rad. 
Stavka uključuje i demontažu, privremeno uklanjanje i skladištenje na gradilištu na siguran način svih elemenata i strojarske opreme s ravnoga krova, te ponovnu montažu uz potrebna fiksiranja i učvršćenja bez narušavanja kvalitet izvedenih radova, a sve nakon izvedbe svih slojeva krovne konstrukcije.
U slijedećim slojevima:</t>
  </si>
  <si>
    <t xml:space="preserve">- PE folija ojačana mrežicom (parna brana) - 0,25 mm, s preklopima 20 cm i uzdignuta uz rubnu traku </t>
  </si>
  <si>
    <t xml:space="preserve">Dobava i postavljanje geotekstila, debljine 0,3 cm. Gustoća ≤ 500 g/m2, sa preklopom od 15 cm u svrhu razdvajanja  sloja hidroizolacije FPO/TPO od toplinske izolacije XPS-a. Obračun stavke prema  površini krova, preklopi uključeni u jediničnu cijenu. </t>
  </si>
  <si>
    <t>4.7</t>
  </si>
  <si>
    <t xml:space="preserve">Dobava i postavljanje horizontalne hidroizolacije ravnog krova. Izolacija se izvodi od visokofleksibilne polimerne hidroizolacijske membrane na bazi FPO/TPO, debljine 1,8-2,0mm, UV stabilna, namijenjena za trajnu izloženost atmosferilijama u svim klimatskim uvjetima prema EN 13956  ili jednakovrijedno _________________________.  Površina podloge mora biti jednolika, glatka i bez oštrih izbočina, ostataka betona itd. Podloga mora biti kompatibilna sa membranom, otporna na otapala, čista, suha, bez masnoća i prašine. Krovna hidroizolirajuća membrana se ugrađuje slobodnim polaganjem i pokrivanjem sa balastom u skladu sa lokalnim djelovanjem vjetra. Reakcija na vjetar  EN ISO 11925-2 ili jednakovrijedno _________________________.
Preklopni spojevi se zavaruju opremom za zavarivanje na vrući zrak, kao što su ručni strojevi za zavarivanje i tvrdi valjak, ili automatski stroj za zavarivanje
sa kontroliranom temperaturom vrućeg zraka. Parametri zavarivanja, uključujući temperaturu, brzinu stroja, dotok zraka, pritisak i postavke stroja, moraju biti procijenjeni, prilagođeni i provjereni na gradilištu prema vrsti opreme i klimatskoj situaciji koja je prethodila zavarivanju. Efektivna širina preklopa zavarenih vrućim zrakom mora biti minimalno 20 mm. Spojevi se moraju mehanički ispitati odvijačem kako bi se osigurala cjelovitost/dovršenost zavara. Bilo kakve nesavršenosti moraju biti ispravljene zavarivanjem na vrući zrak. Stavka uključuje rad, osnovni i pomoćni materijal i dizanje izolacije. Sve izvesti prema prema pravilima struke i po uputi proizvođača. Stavka uključuje i bočna učvršćenja u zid atike, lajsne i sl. Obračun stavke prema  površini krova, preklopi uključeni u jediničnu cijenu. </t>
  </si>
  <si>
    <t xml:space="preserve">Izvedba termoizolacije krova ab nadstrešnice ulaza u zgradu na južnoj fasadi radi spriječavanja toplinskog mosta. U cijenu uključen rad, materijal, dodatni materijal po pravilima struke i uputama proizvođača. Uključuje slojeve kako slijedi:
'- PE folija ojačana mrežicom (parna brana) - 0,25 mm, s preklopima 20 cm i uzdignuta uz rubnu traku
'- sloj XPS-a, , d=20 cm, gustoća materijala ≤ ρ=30 kg/m3,
toplinski koeficijent ≤ λ=0,034 W/mk
'geotekstil, debljine 0,3 cm. Gustoća ≤ 500 g/m2, sa preklopom od 15 cm u svrhu razdvajanja  sloja hidroizolacije FPO/TPO od toplinske izolacije XPS-a.
-visokofleksibilne polimerne hidroizolacijske membrane na bazi FPO/TPO, debljine 1,8-2,0. Membrana se vari za  kaširane opšavne limove kao okapom.  Membrana je obračunata ranijim stavkama ravnoga krova. Sve radove  izvesti  prema pravilima struke i po uputi proizvođača. Obračun stavke prema  površini krova, preklopi uključeni u jediničnu cijenu. 
</t>
  </si>
  <si>
    <t>08.) Dobava i ugradnja vegetacijskog supstrata za ekstenzivno ozelenjavanje krova prema FLL smjernicama. Supstrat se zbog kosine krovne plohe ugrađuje neposredno u drenažno akumulacijski element, a u visini minimalno 10 cm iznad gornje površine akumulacijsko elementa, sve u ovisnosti o krajnjem odabiru vrste trajnica.</t>
  </si>
  <si>
    <t>11.) Dobava i postava vegetacijskog pokrova prema izboru investitora za ekstenzivni krov. Prosječno 10-15 kom/m2. Obračun po m2 izvedenog krova.</t>
  </si>
  <si>
    <t xml:space="preserve">Jediničnom cijenom obuhvaćen je sav potreban rad i materijal do pune gotovosti uključivo brtvljenje pjenom između fasade i stolarije. Izvesti sa prekinutim hladnim mostom. Profil u bijeloj boji RAL 9016. Svi okovi moraju odgovarati svojom kvalitetom i dimenzijama očekivanim opterećenjima - veličini krila. Svi zazori moraju biti dodatno neprekidno brtvljeni s mekanom zaštitnom trakom, trajno elastičnom, otpornom na starenje, koja se može lako čistiti. </t>
  </si>
  <si>
    <t>Dobava i ugradba prozorskih klupčica s unutarnje strane novo ugrađene stolarije. Unutarnje PVC klupčice izrađene su od tvrdog PVC materijala, otporne  na vlagu i visoke temperature, a odlikuje ih i jako dobra toplinska izolacija zahvaljujući šupljim komorama unutar profila.  S prednje strane su savinute, te imaju bočne završetke koji upotpunjuju estetski dojam. Dolaze sa zaštitnom folijom. Boja RAL bijela.  U cijenu stavke uključen je sav potreban rad i materijal do potpune ugrađenosti svih klupćica</t>
  </si>
  <si>
    <t>Jedinična cijena treba sadržavati:
sav materijal, uključivo sve završne okapne profile, dilatacione trake i profile, dobavu, izradu i dopremu alata, mehanizaciju i uskladištenje, sve horizontalne i vertikalne transporte do mjesta montaže, čišćenje nakon završetka radova, svu štetu kao i troškove popravka kao posljedica nepažnje u toku izvedbe, troškove atesta. Ovi opći uvjeti mijenjaju se ili nadopunjuju opisom pojedine stavke troškovnika. Prije početka izvedbe radova i davanja ponude, izvođač je u obvezi prekontorolirati horizontalnost konstrukcije.</t>
  </si>
  <si>
    <t xml:space="preserve">Dobava i montaža trapeznog krovnog izolacijskog panela, sastavljen od vanjskog lima debljine 0,5 mm, poliesterska boja debljine 25 my, lim kvalitete S280 GD, po normi EN1042 ili jednakovrijedno__________________ i EN 10147-2000  ili jednakovrijedno___________________.
Širina panela 1000 mm. Koeficijent prolaska topline Umaks = 0,137 W/m2K. Izolacijska jezgra debljine 150mm.
Toplinska provodljivost izolacijske jezgre λmin = 0,022 W/mK prema EN 13165 ili
jednakovrijedno________________________________.
</t>
  </si>
  <si>
    <t>Dobava i montaža opšava kosoga krova garaže od pocinčanog plastificiranog lima, debljine 1,0mm i  razvijene širine cca 70cm. U stavku obračunati sav potreban rad, horizontalni i vertikalni prijenosi i prijevozi, uključivo sav materijal do potpune gotovosti i funkcionalnosti stavke.</t>
  </si>
  <si>
    <t>Dobava i montaža opšava izvedene atike ravnoga krova od pocinčanog plastificiranog lima, debljine 1,0mm i  razvijene širine cca 70cm. U stavku obračunati sav potreban rad, horizontalne i vertikalne prijenose i prijevoz, potrebna učvršćenja i potkonstrukciju, uključivo sav materijal do potpune gotovosti i funkcionalnosti stavke.</t>
  </si>
  <si>
    <t>Izrada, dobava i montaža opšavnog i okapnog kaširanog lima  za AB istaknutu  nadstrešnicu iznad ulaza na južnom pročelju, razvijene širine cca 70cm.  Kaširani lim debljine 1,0mm se vari za FPO/TPO krovnu hidroizolaciju. U stavku obračunati sav potreban rad, horizontalne i vertikalne prijenose i prijevoz, potrebna učvršćenja i potkonstrukciju, uključivo sav materijal do potpune gotovosti i funkcionalnosti stavke.</t>
  </si>
  <si>
    <t>Transport, strojni utovar, odvoz, istovar preostalog otpadnog materijala nakon završetka radova sa privremenog gradilišnog odlagališta na deponiju udaljenosti od 10 km. U cijenu je uračunata i komunalna pristojba.</t>
  </si>
  <si>
    <t>Uklanjanje slojeva ravnih krovova do AB konstrukcije (derutne hidroizolacije, betona za pad i ostalih slojeva do betonske ploče). Stavkom je obuhvaćen rad, omogućavanje rada na siguran način, sav vertikalni i horizontalni transport, privremeno odlaganje na gradilištu.  Stavka uključuje utovar, transport, odvoz otpadnog materijala sa gradilišnog odlagališta na deponiju udaljenosti od 10 km. U cijenu je uračunata i komunalna pristojba.</t>
  </si>
  <si>
    <t xml:space="preserve">Dobava i postavljanje vertikalne hidroizolacije visine do 40 cm (zid, nadozid, dimnjak, kupola, odrzaka).  Izolacija se izvodi od visokofleksibilne polimerne hidroizolacijske membrane na bazi FPO/TPO, debljine 1,8-2,0mm, UV stabilna, namijenjena za trajnu izloženost atmosferilijama u svim klimatskim uvjetima prema EN 13956  ili jednakovrijedno _________________________.  Površina podloge mora biti jednolika, glatka i bez oštrih izbočina, ostataka betona itd. Podloga mora biti kompatibilna sa membranom, otporna na otapala, čista, suha, bez masnoća i prašine. Krovna hidroizolirajuća membrana se ugrađuje slobodnim polaganjem i pokrivanjem sa balastom u skladu sa lokalnim djelovanjem vjetra. Reakcija na vjetar  EN ISO 11925-2 ili jednakovrijedno _________________________.
</t>
  </si>
  <si>
    <t xml:space="preserve">Preklopni spojevi se zavaruju opremom za zavarivanje na vrući zrak, kao što su ručni strojevi za zavarivanje i tvrdi valjak, ili automatski stroj za zavarivanje sa kontroliranom temperaturom vrućeg zraka. Parametri zavarivanja, uključujući temperaturu, brzinu stroja, dotok zraka, pritisak i postavke stroja, moraju biti procijenjeni, prilagođeni i provjereni na gradilištu prema vrsti opreme i klimatskoj situaciji koja je prethodila zavarivanju. Efektivna širina preklopa zavarenih vrućim zrakom mora biti minimalno 20 mm. Spojevi se moraju mehanički ispitati odvijačem kako bi se osigurala cjelovitost/dovršenost zavara. Bilo kakve nesavršenosti moraju biti ispravljene zavarivanjem na vrući zrak. Stavka uključuje rad, osnovni i pomoćni materijal i dizanje izolacije. Sve izvesti prema prema pravilima struke i po uputi proizvođača. Stavka uključuje i bočna učvršćenja u zid atike, lajsne i sl. Obračun stavke prema  površini krova, preklopi uključeni u jediničnu cijenu. </t>
  </si>
  <si>
    <t>- PE ili PVC pričvrsnice - 8 kom/m2 i 10kom/m2 na rubovima objekta odnosno u skladu sa HRN EN13499:2003 ili jednakovrijedno__________________________ ojačanja mrežicom na uglovima otvora izrada dilatacija, te postava kutnih i okapnih profila na uglove i špalete pročelja, podglede balkona uz prozor - samoljepljivi profil s mrežicom okapni PVC profil - podgledi balkona i istaka, dilatacijski E-form profil kutni profil s mrežicom 4.  Gletanje fasade završnom silikatnom žbukom veličina željenog zrna 1,5 mm, u boji po izboru projektanta. Uključena je prethodna impregnacija u boji završnog sloja fasade. Podloga se nanosi kad vremenski uvjeti zadovoljavaju i po odobrenju nadzornog inženjera nakon izvršenog pregleda ravnosti i kvalitete izvedbe prethodnih radnji.  
Kod obrade špaleta obračunati površinu otvora na način da se u obzir uzima samo površina otvora veličine do 3m2. Ukoliko površina otvora  prelazi 3m2, ostatak površine se u obračunu odbija od ukupne površine otvora.</t>
  </si>
  <si>
    <r>
      <t xml:space="preserve">Demontaža postojećih i montaža novog horizontalnog  plastificiranog limenog žlijeba □150/150mm za odvodnju oborinske vode s kosih krovova (čista oborinska voda), u boji prema izboru projektanta. Lim je d=0,7mm, zaštita Zink: 140 ym, Boja (plastifikacija): 25 ym vanjska, 15 ym unutrašnja.
Unutar žlijebova je predviđeno ugraditi grijače kabele s termostatom 20W/m, 230V, IP68. Stavka uključuje i vertikale oborinske odvodnje </t>
    </r>
    <r>
      <rPr>
        <sz val="8"/>
        <color theme="1"/>
        <rFont val="Calibri"/>
        <family val="2"/>
        <scheme val="minor"/>
      </rPr>
      <t>□</t>
    </r>
    <r>
      <rPr>
        <sz val="9"/>
        <color theme="1"/>
        <rFont val="Calibri"/>
        <family val="2"/>
        <scheme val="minor"/>
      </rPr>
      <t>120/120mm. Dimenzije dodatno provjeriti na gradilištu prije izrade. U cijenu uključen sav materijal, sve cijevi i spojni elementi, te rad, prijenosi i prijevozi, izrada i postava . Obračun po profilu  i m' ugrađenog oluka:</t>
    </r>
  </si>
  <si>
    <t>Na bočnom spoju panel-panel termička brtva, te u spojnom valu panela antikondenzacijska brtva.
Ral boja lima panela po izboru projektanta
Vatrootpornost panela: RE 60 / REI 30
Reakcija na požar:
- razred reakcije na požar Euroklasa B prema normi EN13501 ili jednakovrijedno_______________________.
- najviša, s1 klasa obzirom na razvoj dima 
- najviša, d0 klasa obzirom na goruće kapljice/otpale dijelove 
Priložiti izjavu o svojstvima sa svim tehničkim karakteristikama panela. Priložiti garanciju na vatrootpornost, statiku i termičku izolaciju u trajanju od 25 godina. Obavezna primjena svih propisanih uputa za montažu od strane proizvođača.  Panel je s obje strane zaštićen sa PVC folijom, koja se u montaži odstranjuje.
Obračun po m2 ugrađenih panela.  Stavka uključuje i ugradnju snjegobrana u dva reda na dužinu krova.
U stavku uključen sav originalni  spojni i pričvrsni materijal, EPDM brtve, kalote i podlošci.</t>
  </si>
  <si>
    <t>7.2.1 horizontalni žlijeb, d=0,7mm</t>
  </si>
  <si>
    <t>7.2.2. vertikalni oluci, d=0,7mm</t>
  </si>
  <si>
    <t>14. Upravljanje : Pomoću ključa i stalnim pritiskom na tipkalo. Pozivna tipkala su za bežićnu vezu.
15. Električni priključak: 1x 230 VAC, 750 W, 50 Hz
Električni priključak će biti u nivou gornje stanice.
Dodatna oprema koso podizne sklopive platforme :
- Platforma ima automatsko spuštanje i dizanje poda platforme sa podnim preklopnim  zaštitama  i rukohvata.
- Platforma ima zaštitno pokrivalo- ceradu za zaštitu platforme kada je izvan pogona.
- Grafička oznaka pristupačnosti prema slici 1.12. priloga Pravilnika o osiguranju pristupačnosti građevine osobama s invaliditetom i smanjene pokretljivosti ( NN br: 78 /2013 )   Standard kojem odgovara platforma: HRN EN 81-40 ili jednakovrijedno __________________________.</t>
  </si>
  <si>
    <r>
      <t xml:space="preserve">Dobava i montaža svih vertikalnih slivnika s ugrađenim grijačem, promjera </t>
    </r>
    <r>
      <rPr>
        <sz val="9"/>
        <color theme="1"/>
        <rFont val="Calibri"/>
        <family val="2"/>
      </rPr>
      <t>Ø</t>
    </r>
    <r>
      <rPr>
        <sz val="9"/>
        <color theme="1"/>
        <rFont val="Calibri"/>
        <family val="2"/>
        <scheme val="minor"/>
      </rPr>
      <t>110-160 mm sa pripadajućom toplinski izoliranom stijenkom, grijačem sa automatskim reguliranjem topline za direktno spajanje na 230 V mrežu (10–30 Watt), PP-prirubnicom za lijepljene (varenje) sa FPO/TPO-folijama na bazi PP-a i hvatačem lišća, kišnom rešetkom, te potrebne spojne i produžne komade za spoj na postojeću oborinsku odvodnju. U cijenu uključen rad i kompletno potreban materijal. Obračun po kompletu svih krovnih slivnika. Sve izvesti  prema pravilima struke i po uputi proizvođača.</t>
    </r>
  </si>
  <si>
    <r>
      <t xml:space="preserve">03.) Dobava materijala i ugradnja toplinske izolacije XPS-a u dva sloja od termoizolacijskih ploča d = 6,0 cm i d = 14,0 cm, Toplinska provodljivost  </t>
    </r>
    <r>
      <rPr>
        <sz val="9"/>
        <color theme="1"/>
        <rFont val="Calibri"/>
        <family val="2"/>
      </rPr>
      <t>≤</t>
    </r>
    <r>
      <rPr>
        <sz val="14.4"/>
        <color theme="1"/>
        <rFont val="Calibri"/>
        <family val="2"/>
      </rPr>
      <t xml:space="preserve"> </t>
    </r>
    <r>
      <rPr>
        <sz val="9"/>
        <color theme="1"/>
        <rFont val="Calibri"/>
        <family val="2"/>
        <scheme val="minor"/>
      </rPr>
      <t xml:space="preserve">λ=0,034 W/mK, tlačne sile 120 kPa s apsorpcijom vode max. 3% vol. Ploče se postavljaju ljepljenjem na površinski zagrijanu parnu branu, zbijeno i s pomakom.              </t>
    </r>
  </si>
  <si>
    <r>
      <t>Izrada, doprema i ugradba dvokrilnih zaokretnih vrata ukupne dimenzije 195/380 cm na poziciji</t>
    </r>
    <r>
      <rPr>
        <b/>
        <sz val="9"/>
        <color theme="1"/>
        <rFont val="Calibri"/>
        <family val="2"/>
      </rPr>
      <t xml:space="preserve"> P9</t>
    </r>
    <r>
      <rPr>
        <sz val="9"/>
        <color theme="1"/>
        <rFont val="Calibri"/>
        <family val="2"/>
      </rPr>
      <t>, sa svim potrebnim okovom. Krila vrata su visine 270cm,ispuna krila je puni PVC panel  minimalne debljine 41mm. Izvesti sve ukrute okvira i potrebne poprečne ukrute  vratnih krila. Vrata se izvode s nadsvjetlom iznad vratnih krila visine 110cm i pune širine 200cm. Okov je obrađen cinčanjem šestavlentnim cinkom, kvaka s okruglom rozetom za bravu, iz eloksiranog aluminija, natur, polumat.  Ugradba suha, na pod i zid, purpjenom, sa svim potrebnim opšavnim letvicama. U cijenu stavke uključen je sav potreban rad i materijal do potpune ugrađenosti vrata.</t>
    </r>
  </si>
  <si>
    <r>
      <t>Izrada, doprema i ugradba dvokrilnih zaokretnih vrata dimenzija 390/380 cm na poziciji</t>
    </r>
    <r>
      <rPr>
        <b/>
        <sz val="9"/>
        <color theme="1"/>
        <rFont val="Calibri"/>
        <family val="2"/>
      </rPr>
      <t xml:space="preserve"> P10</t>
    </r>
    <r>
      <rPr>
        <sz val="9"/>
        <color theme="1"/>
        <rFont val="Calibri"/>
        <family val="2"/>
      </rPr>
      <t>, sa svim potrebnim okovom. Krila vrata su visine 380cm, ispuna krila je puni PVC panel  minimalne debljine 41mm. Izvesti sve ukrute okvira i potrebne poprečne ukrute  vratnih krila. Okov je obrađen cinčanjem šestavlentnim cinkom, kvaka s okruglom rozetom za bravu, iz eloksiranog aluminija, natur, polumat. Vrata se izvode kao dvokrilna s manjim ulaznim vratima 220x110cm za pješaka unutar jednoga krila. Ugradba suha, na pod i zid, purpjenom, sa svim potrebnim opšavnim letvicama. U cijenu stavke uključen je sav potreban rad i materijal do potpune ugrađenosti vrata.</t>
    </r>
  </si>
  <si>
    <r>
      <t>Izrada, doprema i ugradba jednokrilnih zaokretnih vrata dimenzija 90/210 cm na poziciji</t>
    </r>
    <r>
      <rPr>
        <b/>
        <sz val="9"/>
        <color theme="1"/>
        <rFont val="Calibri"/>
        <family val="2"/>
      </rPr>
      <t xml:space="preserve"> P24</t>
    </r>
    <r>
      <rPr>
        <sz val="9"/>
        <color theme="1"/>
        <rFont val="Calibri"/>
        <family val="2"/>
      </rPr>
      <t>, sa svim potrebnim okovom. Vrata se izvode kao puno vratno krilo, ispuna krila je puni PVC panel  minimalne debljine 41mm. Okov je obrađen cinčanjem šestavlentnim cinkom, kvaka s okruglom rozetom za bravu, iz eloksiranog aluminija, natur, polumat.  Ugradba suha, na pod i zid, purpjenom, sa svim potrebnim opšavnim letvicama. U cijenu stavke uključen je sav potreban rad i materijal do potpune ugrađenosti vrata.</t>
    </r>
  </si>
  <si>
    <r>
      <t xml:space="preserve">Izrada, dobava i ugradnja vanjskog zaokretnog jednokrilnog prozora na poziciji </t>
    </r>
    <r>
      <rPr>
        <b/>
        <sz val="9"/>
        <color theme="1"/>
        <rFont val="Calibri"/>
        <family val="2"/>
      </rPr>
      <t>P25 i P27</t>
    </r>
    <r>
      <rPr>
        <sz val="9"/>
        <color theme="1"/>
        <rFont val="Calibri"/>
        <family val="2"/>
      </rPr>
      <t>. Prozor je dimenzija 130x80cm. Ugradnja u sistemu profila s prekidom toplinskog mosta. Ostakljenje je troslojno.   Ugradba suha,  purpjenom, sa svim potrebnim opšavnim letvicama. U cijenu stavke uključen je sav potreban rad i materijal do potpune ugrađenosti prozora.</t>
    </r>
  </si>
  <si>
    <r>
      <t xml:space="preserve">Izrada, dobava i ugradnja vanjskog jednokrilnog otklopnog prozora na poziciji </t>
    </r>
    <r>
      <rPr>
        <b/>
        <sz val="9"/>
        <color theme="1"/>
        <rFont val="Calibri"/>
        <family val="2"/>
      </rPr>
      <t>P32</t>
    </r>
    <r>
      <rPr>
        <sz val="9"/>
        <color theme="1"/>
        <rFont val="Calibri"/>
        <family val="2"/>
      </rPr>
      <t>. Prozor je dimenzija 130x50cm. Ugradnja u sistemu profila s prekidom toplinskog mosta. Ostakljenje je troslojno. Ugradba suha,  purpjenom, sa svim potrebnim opšavnim letvicama. U cijenu stavke uključen je sav potreban rad i materijal do potpune ugrađenosti prozora.</t>
    </r>
  </si>
  <si>
    <r>
      <t xml:space="preserve">Izrada, dobava i ugradnja vanjskog jednokrilnog otklopnog prozora na poziciji </t>
    </r>
    <r>
      <rPr>
        <b/>
        <sz val="9"/>
        <color theme="1"/>
        <rFont val="Calibri"/>
        <family val="2"/>
      </rPr>
      <t>P34</t>
    </r>
    <r>
      <rPr>
        <sz val="9"/>
        <color theme="1"/>
        <rFont val="Calibri"/>
        <family val="2"/>
      </rPr>
      <t>. Prozor je dimenzija 100x45cm. Ugradnja u sistemu profila s prekidom toplinskog mosta. Ostakljenje je troslojno. Ugradba suha,  purpjenom, sa svim potrebnim opšavnim letvicama. U cijenu stavke uključen je sav potreban rad i materijal do potpune ugrađenosti prozora.</t>
    </r>
  </si>
  <si>
    <r>
      <t xml:space="preserve">Izrada, dobava i ugradnja vanjskog prozora na poziciji </t>
    </r>
    <r>
      <rPr>
        <b/>
        <sz val="9"/>
        <color theme="1"/>
        <rFont val="Calibri"/>
        <family val="2"/>
      </rPr>
      <t>G3</t>
    </r>
    <r>
      <rPr>
        <sz val="9"/>
        <color theme="1"/>
        <rFont val="Calibri"/>
        <family val="2"/>
      </rPr>
      <t>. Element se sastoji od 10 segmenata, od čega je pet(5) krila fiksno, a pet (5) otklopno.  Prozor je dimenzija 715x 115cm, dok je jedan segment 71,5/115cm. Ugradnja u sistemu profila s prekidom toplinskog mosta. Ostakljenje je troslojno. Ugradba suha,  purpjenom, sa svim potrebnim opšavnim letvicama. U cijenu stavke uključen je sav potreban rad i materijal do potpune ugrađenosti prozora.</t>
    </r>
  </si>
  <si>
    <r>
      <t xml:space="preserve">Izrada, dobava i ugradnja vanjskog prozora na poziciji </t>
    </r>
    <r>
      <rPr>
        <b/>
        <sz val="9"/>
        <color theme="1"/>
        <rFont val="Calibri"/>
        <family val="2"/>
      </rPr>
      <t>G4</t>
    </r>
    <r>
      <rPr>
        <sz val="9"/>
        <color theme="1"/>
        <rFont val="Calibri"/>
        <family val="2"/>
      </rPr>
      <t>. Element se sastoji od 7 segmenata, od čega su tri (3) otklopna, a četiri (4) fiksna.  Element je dimenzija 565x 115cm, dok je jedan segment 80/115cm. Ugradnja u sistemu profila s prekidom toplinskog mosta. Ostakljenje je troslojno. Ugradba suha,  purpjenom, sa svim potrebnim opšavnim letvicama. U cijenu stavke uključen je sav potreban rad i materijal do potpune ugrađenosti prozora.</t>
    </r>
  </si>
  <si>
    <r>
      <t xml:space="preserve">Izrada, dobava i ugradnja fiksnog elementa otvora na poziciji </t>
    </r>
    <r>
      <rPr>
        <b/>
        <sz val="9"/>
        <color theme="1"/>
        <rFont val="Calibri"/>
        <family val="2"/>
      </rPr>
      <t>G5</t>
    </r>
    <r>
      <rPr>
        <sz val="9"/>
        <color theme="1"/>
        <rFont val="Calibri"/>
        <family val="2"/>
      </rPr>
      <t>. Element je fiksni dimenzija ukupne duljine 1170, visina ja jednom kraju 180, visina na drugom kraju265cm. Izvodi se u tri segmenta duljine 390/265/235cm, 390/235/205cm, 390/205/180cm.  Izvesti sve ukrute okvira i potrebne poprečne i uzdužno ukrutne profile. Ugradnja u sistemu profila s prekidom toplinskog mosta. Ostakljenje je troslojno. Ugradba suha,  purpjenom, sa svim potrebnim opšavnim letvicama. U cijenu stavke uključen je sav potreban rad i materijal do potpune ugrađenosti prozora.</t>
    </r>
  </si>
  <si>
    <r>
      <t xml:space="preserve">Izrada, dobava i ugradnja fiksnog elementa otvora na poziciji </t>
    </r>
    <r>
      <rPr>
        <b/>
        <sz val="9"/>
        <color theme="1"/>
        <rFont val="Calibri"/>
        <family val="2"/>
      </rPr>
      <t>G6</t>
    </r>
    <r>
      <rPr>
        <sz val="9"/>
        <color theme="1"/>
        <rFont val="Calibri"/>
        <family val="2"/>
      </rPr>
      <t>. Element je fiksni dimenzija 690x 180/230cm. Izvodi se u dva segmenta duljine 345/230/205cm, 345/205/180cm. Izvesti sve ukrute okvira i potrebne poprečne i uzdužno ukrutne profile. Ugradnja u sistemu profila s prekidom toplinskog mosta. Ostakljenje je troslojno. Ugradba suha,  purpjenom, sa svim potrebnim opšavnim letvicama. U cijenu stavke uključen je sav potreban rad i materijal do potpune ugrađenosti prozora.</t>
    </r>
  </si>
  <si>
    <r>
      <t>Izrada, doprema i ugradba jednokrilinih zaokretnih vrata dimenzija 90/210 cm na poziciji</t>
    </r>
    <r>
      <rPr>
        <b/>
        <sz val="9"/>
        <color theme="1"/>
        <rFont val="Calibri"/>
        <family val="2"/>
      </rPr>
      <t xml:space="preserve"> G8</t>
    </r>
    <r>
      <rPr>
        <sz val="9"/>
        <color theme="1"/>
        <rFont val="Calibri"/>
        <family val="2"/>
      </rPr>
      <t>, sa svim potrebnim okovom. Vrata se izvode kao puno vratno krilo, ispuna krila je puni PVC panel  minimalne debljine 41mm. Okov je obrađen cinčanjem šestavlentnim cinkom, kvaka s okruglom rozetom za bravu, iz eloksiranog aluminija, natur, polumat.  Ugradba suha, na pod i zid, purpjenom, sa svim potrebnim opšavnim letvicama. U cijenu stavke uključen je sav potreban rad i materijal do potpune ugrađenosti vrata.</t>
    </r>
  </si>
  <si>
    <r>
      <t xml:space="preserve">b) Dobava i postava toplinske izolacije od mineralne vune (MW)=15cm ( ≤ʎ=0,034), uključeno ljepljenje i tiplanje, uključen sav materijal i rad kao i obavezna zaštita PVC stolarije, klupčica i okapa. Ploče se lijepe nanošenjem sloja ljepila po cijelom rubu ploče i na 3 kontaktne točke na površini ploče. Udio lijepljene površine (kontaktne površine) otprilike 40% i dodatno učvršćenje pričvrsnicama; prema uputama proizvođača sustava. Pri formiranju cijene uzeti u obzir i premazivanje cijele površine primerom radi ostvarivanja bolje veze između postojeće površine i ljepila. Pri analizi cijene uzeti u obzir povečan utrošak ljepila, jer se  dio ETICS sustava izvodi na fasadnoj opeci.  </t>
    </r>
    <r>
      <rPr>
        <i/>
        <sz val="9"/>
        <color theme="1"/>
        <rFont val="Calibri"/>
        <family val="2"/>
        <scheme val="minor"/>
      </rPr>
      <t>Prethodno izvesti peglanje uvučenih betonskih elemenata zidova i stupova  termoizolacijskim pločama debljine prema potrebi (5,10,15cm), kako bi se dobila ujednačena ravna ploha prije ljepljenja glavnih termoizolacijskih ploča. Obračun peglanih površina obračunati kroz kvadraturu stavke. Dokaznicom mjera prikazati ispreglane i obračunate površine.</t>
    </r>
  </si>
  <si>
    <t>b) Dobava i postava toplinske izolacije od mineralne vune (MW) d=5cm (≤ʎ=0,034), na zidove ulaza i podgleda na južnom pročelju. Izoliraju se zidovi i strop. Uključeno je ljepljenje i tiplanje, uključen sav materijal i rad kao i obavezna zaštita PVC stolarije, klupčica i okapa. Ploče se lijepe nanošenjem sloja ljepila po cijelom rubu ploče i na 3 kontaktne točke na površini ploče. Udio lijepljene površine (kontaktne površine) otprilike 40 % i dodatno učvršćenje pričvrsnicama; prema uputama proizvođača sustava. Pri formiranju cijene uzeti u obzir i premazivanje cijele površine primerom radi ostvarivanja radi ostvarivanja bolje veze između postojeće površine i ljepila. Pri analizi cijene uzeti u obzir povečan utrošak ljepila, jer se veći dio ETICS sustava izvodi na fasadnoj opeci.</t>
  </si>
  <si>
    <r>
      <t xml:space="preserve">Izrada, dobava i ugradnja vanjskog dvokrilnog (zaokretnog i otklopnog) prozora na poziciji </t>
    </r>
    <r>
      <rPr>
        <b/>
        <sz val="9"/>
        <color theme="1"/>
        <rFont val="Calibri"/>
        <family val="2"/>
      </rPr>
      <t>P29</t>
    </r>
    <r>
      <rPr>
        <sz val="9"/>
        <color theme="1"/>
        <rFont val="Calibri"/>
        <family val="2"/>
      </rPr>
      <t>. Prozor je dimenzija 160x60cm. Prozori služe kao svjetlarnici.  Krila su istih dimenzija, jedno krilo je fiksno, drugo krilo je otklopno. Ugradnja otklopnog sistema za visoke prozore. Ugradnja u sistemu profila s prekidom toplinskog mosta. Ostakljenje je troslojno. Prozori su ugrađeni nizu. Ugradba suha,  purpjenom, sa svim potrebnim opšavnim letvicama. U cijenu stavke uključen je sav potreban rad i materijal do potpune ugrađenosti prozora.</t>
    </r>
  </si>
  <si>
    <r>
      <t xml:space="preserve">Izrada, dobava i ugradnja vanjskog jednokrilnog  (zaokretnog i otklopnog) prozora na poziciji </t>
    </r>
    <r>
      <rPr>
        <b/>
        <sz val="9"/>
        <color theme="1"/>
        <rFont val="Calibri"/>
        <family val="2"/>
      </rPr>
      <t>P30</t>
    </r>
    <r>
      <rPr>
        <sz val="9"/>
        <color theme="1"/>
        <rFont val="Calibri"/>
        <family val="2"/>
      </rPr>
      <t>. Prozor je dimenzija 120x40cm. Ugradnja u sistemu profila s prekidom toplinskog mosta. Ostakljenje je troslojno. Ugradba suha,  purpjenom, sa svim potrebnim opšavnim letvicama. U cijenu stavke uključen je sav potreban rad i materijal do potpune ugrađenosti prozora.</t>
    </r>
  </si>
  <si>
    <r>
      <t xml:space="preserve">Izrada, dobava i ugradnja vanjskog jednokrilnog  (zaokretnog i otklopnog) prozora na poziciji </t>
    </r>
    <r>
      <rPr>
        <b/>
        <sz val="9"/>
        <color theme="1"/>
        <rFont val="Calibri"/>
        <family val="2"/>
      </rPr>
      <t>P31</t>
    </r>
    <r>
      <rPr>
        <sz val="9"/>
        <color theme="1"/>
        <rFont val="Calibri"/>
        <family val="2"/>
      </rPr>
      <t>. Prozor je dimenzija 120x130cm. Ugradnja u sistemu profila s prekidom toplinskog mosta. Ostakljenje je troslojno. Ugradba suha,  purpjenom, sa svim potrebnim opšavnim letvicama. U cijenu stavke uključen je sav potreban rad i materijal do potpune ugrađenosti prozora.</t>
    </r>
  </si>
  <si>
    <t>NAPOMENA : obavezna kontrola mjera na gradilištu prije izrade elemenata, a u slučaju neusklađenosti obavijestiti glavnog nadzornog inženjera. Uzorci materijala i radioničke nacrte dostavlja proizvođač na odabir i potvrdu nadzornom inženjeru i investitoru.</t>
  </si>
  <si>
    <r>
      <t xml:space="preserve">Profili stolarije su 74mm ugradbene dubine, dvije prislone brtve i 5 komora ugradbene dubine. Debljina vanjske stijenke B klasa  </t>
    </r>
    <r>
      <rPr>
        <sz val="9"/>
        <color theme="1"/>
        <rFont val="Calibri"/>
        <family val="2"/>
      </rPr>
      <t>≥</t>
    </r>
    <r>
      <rPr>
        <sz val="9"/>
        <color theme="1"/>
        <rFont val="Calibri"/>
        <family val="2"/>
        <scheme val="minor"/>
      </rPr>
      <t>2,5 mm (vidljive), ≥ 2,0 mm (nevidljive). Za profile koji se oslanjaju – nose na rasponu većem od 1,5 m dostaviti dokaz stabilnosti (nosivosti na opterećenje vjetra od 0,45 KN/m2 i progib manji od H/300). Stakla su IZO troslojna 4-16-4-16-4, Low- E. Staklo se mora moći ugraditi i demontirati ne dirajući ostale elemente konstrukcije.  Ostakljenje Ug ≤ 0,7 (W/m2K). Prosječna toplinska provodljivost (okvir+staklo) Uw ≤ 1,0 (W/m2K).
Za sva vrata postaviti na primjereno mjesto tipske odbojnike za vratna krila. Obuhvatiti u jediničnoj cijeni vrata.</t>
    </r>
  </si>
  <si>
    <t>Ukoliko opis pojedine stavke dovodi izvoditelja u nedoumicu o načinu izvedbe ili kalkulacije cijena, treba pravovremeno tražiti objašnjenje od naručitelja.
Ako tijekom gradnje dođe do promjena, treba prije početka rada tražiti suglasnost nadzornog inžinjera,  također treba ugovoriti jediničnu cijenu nove stavke na temelju elemenata datih u ponudi i sve to unijeti u građevinski dnevnik uz ovjeru nadzornog inžinjera. Sve više radnje do kojih dođe uslijed promjene načina ili opsega izvedbe, a nisu na spomenuti način utvrđene, upisane i ovjerene, neće se priznati u obračunu.</t>
  </si>
  <si>
    <t>Dobava, montaža i demontaža cijevne fasadne skele oko objekta sa svim potrebnim ukrućenjima i sidrenjima. Bazna-radna ploha se izvodi od mosnica.  Stavka uključuje i tunelsku skelu prolaza/ulaza za korisnike. U cijenu je uključena i postava na vanjski dio skele jutenih ili plastificiranih traka kao zaštite od pada predmeta, prašine i sl. Trake međusobno povezati i pričvrstiti za nosivu konstrukciju skele. Prije izvedbe izvoditelj je dužan izraditi projekt skele sa  svim predvidivim mjerama sigurnosti kose postave, učvršćenja te osiguranja uvjeta za siguran rad i zaštitu radnika i prolaznika. Prije montaže skele nadzornom inženjeru i koordinatoru zaštite na radu projekt skele predati na uvid i odobrenje, te zatražiti pismenu suglasnost nadzornog inženjera.</t>
  </si>
  <si>
    <t>Prije izvedbe izvoditelj je dužan izraditi projekt skele sa  svim predvidivim mjerama sigurnosti kose postave, učvršćenja te osiguranja uvjeta za siguran rad i zaštitu radnika i korisnika građevine.</t>
  </si>
  <si>
    <t xml:space="preserve">Izvoditelj je dužan strogo voditi brigu o mjerama zaštite na radu na gradilištu prema pravilima struke, te redovno provoditi mjere prema izvješću koodrinatora zaštite na radu. </t>
  </si>
  <si>
    <t>Sav materijal koji se upotrebljava mora odgovarati postojećim tehničkim propisima i normama. Ukoliko se upotrebljava materijal za koji ne postoji odgovarajući standard, njegovu kvalitetu treba dokazati atestima. Davanjem ponude izvoditelj se obvezuje da će pravovremeno nabaviti sav materijal opisan u pojedinim stavkama troškovnika. U slučaju nemogućnosti nabave opisanog materijala tijekom izvođenja radova, za svaku će se izmjenu prikupiti ponude i u prisutnosti naručitelja i nadzornog inžinjera odabrati najpodobnija. Izvođač treba dostaviti tehničke specifikacije za sav materijal prema pojedinoj stavci na hrvatskom jeziku.</t>
  </si>
  <si>
    <t>Građevni i drugi proizvodi koji se ugrađuju u zgradu u svrhu racionalne uporabe  energije i toplinske zaštite moraju biti međusobno usklađeni na način da nakon izvedbe  osiguravaju ispunjavanje zahtjeva određenih ovim propisom.</t>
  </si>
  <si>
    <t xml:space="preserve">Izvoditelj radova treba uz ponudu priložiti jedinične cijene za materijale i radnu snagu, te “faktor” poduzeća, koji će se odnositi za ovu vrstu zahvata i planirane radove. </t>
  </si>
  <si>
    <t>Prije izrade ponude prijedlog je obići i pregledati građevinu zbog ocjene njezinog građevinskog stanja, radova obuhvaćenih troškovnikom, uvjeta organizacije gradilišta, načina i mogućnosti pristupa građevini, mogućnosti zauzimanja javne površine, postave skele, osiguranja ulaza u građevinu i sl.</t>
  </si>
  <si>
    <t xml:space="preserve">Sve demontaže, rušenja, uklanjanja treba obavljati stručno i pažljivo sa stručnom radnom snagom, svim potrebnim podupiranjima i ukrućenjima, pridržavajući se odgovarajućih propisa da se ne ugrozi stabilnost objekta i životi ljudi.
U cijeni radova (obuhvaćeno u svakoj stavci bez posebnih napomena) je uključena nabava, dovoz, skladištenje, sav horizontalni i vertikalni transport materijala po gradilištu, sav  materijal i rad potreban za potpuno dovršenje stavke, kao i odvoz viška materijala i otpadnog materijala na komunalnu deponiju, a sve prema zakonu o zbrinjavanju građevinskog otpada. Izvođač je dužan dostaviti dokaznice o zbrinjavanju otpada na propisani način. 
</t>
  </si>
  <si>
    <r>
      <t>m</t>
    </r>
    <r>
      <rPr>
        <sz val="9"/>
        <color theme="1"/>
        <rFont val="Calibri"/>
        <family val="2"/>
      </rPr>
      <t>²</t>
    </r>
  </si>
  <si>
    <r>
      <t>m</t>
    </r>
    <r>
      <rPr>
        <sz val="9"/>
        <color theme="1"/>
        <rFont val="Calibri"/>
        <family val="2"/>
      </rPr>
      <t>³</t>
    </r>
  </si>
  <si>
    <t xml:space="preserve">Dobava i ugradnja horizontalne opreme, stalaka za bicikle s montažom u pod. Stalci su od elektro galvaniziranog čelika, imaju epoksidni premaz i sivu RAL 9006 poliestersku prevlaku, postavlja se na čvrstu podlogu, montaža u pod. Dimenzije jednog stalka su: Visina: 750 mm, Širina: 750 mm, Dubina: 150 mm, Promjer: 50 mm. Stavka uključuje dobavu, prijenos i prijevoz, pomoćni materijal, postavljanje na poziciju i učvršćivanje u čvrstu podlogu. </t>
  </si>
  <si>
    <t>J. Cijena (€)</t>
  </si>
  <si>
    <t xml:space="preserve"> DEMONTAŽA I UKLANJANJE</t>
  </si>
  <si>
    <t xml:space="preserve">Demontiranje rasvjetnih i ogrijevnih tijela (radijatora, električnih bojlera, ventilatora wc-a), prethodno otpojiti od izvora energije.  Stavka uključuje iznošenje demontiranih elemenata van objekta i odlaganje na gradilišni deponij uz zaštititu od atmosferilija. </t>
  </si>
  <si>
    <t>kom.</t>
  </si>
  <si>
    <t>1.4.1.  muški wc</t>
  </si>
  <si>
    <t>m2</t>
  </si>
  <si>
    <t>1.4.2.  ženski wc</t>
  </si>
  <si>
    <t>1.5.1.  muški wc</t>
  </si>
  <si>
    <t>1.5.2.  ženski wc</t>
  </si>
  <si>
    <t>m3</t>
  </si>
  <si>
    <t>RADOVI ĆE SE OBRAČUNATI ISKLJUČIVO PO STVARNO IZVEDENIM, UZ PREDOČENJE DOKAZNICE.</t>
  </si>
  <si>
    <t>BETONSKI, ZIDARSKI, IZOLATERSKI, KERAMIČARSKI RADOVI, LIČILAČKI RADOVI</t>
  </si>
  <si>
    <t xml:space="preserve">Dobava materijala i izrada armirane cementne glazure (estrih)  poda sanitarija. Glazuru izvesti od mješavine kamenog agregata frakcije 0-8 mm, sa količinom cementa max. 400 kg/m3. Udio frakcije 0-4 mm ne smije biti veći od 70 % u omjerima mase. Armirati staklenim vlaknima. Izvodi se na prethodno izvedenim slojevima hidroizolacije.  </t>
  </si>
  <si>
    <t>2.1.1.  muški wc</t>
  </si>
  <si>
    <t>2.1.2.  ženski wc</t>
  </si>
  <si>
    <t>Dobava i postavljanje horizontalne hidroizolacije poda  i dijela zida u dva sloja. Hidroizolacija  je jednokomponentna, vlaknima ojačani malter za premoštavanje pukotina,na bazi cementa modifikovanog posebnim polimerima otpornim na alkalije. Nanosi se u visini od 0,50 metara uz zidove, a na dijelu tuševa u punoj visini zida. Pogodan za nanošenje gleterom, četkom ili valjkom . Sukladno EN 1504-2: 2004  ili jednakovrijedno ________________________
Stavka uključuje rad i osnovni i pomoćni materijal. Sve izvesti prema prema pravilima struke i po uputi proizvođača.</t>
  </si>
  <si>
    <t>2.3.1.  muški wc</t>
  </si>
  <si>
    <t>2.3.2.  ženski wc</t>
  </si>
  <si>
    <t xml:space="preserve">Dobava materijala i ličenje podgleda sanitarija, poludiperzijskom perivom vlagootpornom bojom komplet s pripremom podloge. Priprema stropa obuhvaća  slijedeće: Gletanje, brusenje,  otprasivanje i impregnaciju. Licenje u potrebnom broju premaza (najmanje dva) do potpunog prekrivanja podloge. Cijena  obračunava sve radove  sa svim potrebnim predradnjama, materijalom do potpune gotovosti. </t>
  </si>
  <si>
    <t xml:space="preserve">Dobava materijala i polaganje unutarnjih podnih keramičkih pločica u prostoru sanitarija. Pločice su min. debljine 6-7 mm, a polažu se fugu na fugu (2-3 mm) s paralelnim reškama, ljepljenjem na impregniranu podlogu (impregnaciju uobziriti u cijenu stavke), ljepilom netopivim u vodi i kitanjem fuga. Na prethodno izvedeni sloj cementnog estriha i hidroizolacijskog premaza. Reške debljine max 1 mm. Pločice su porculanske I klase, protuklizne, rektificirane, jednobojne, mokroprotuklizne, polumat zavrsne  obrade, certificirne oznake. Tip, dimenzije i ton pločica po izboru investitora iz ponude dobavljača. Cijena keramičkih pločica obračunava se posebno od vrijednosti svih radova sa svim potrebnim predradnjama, materijalom i priborom te fugiranjem u boji po izboru. 
</t>
  </si>
  <si>
    <t>MUŠKI WC</t>
  </si>
  <si>
    <t>7.1.1. keramičke pločice podne</t>
  </si>
  <si>
    <t>7.1.2. svi potrebni radovi i potrošni materijal (ljepilo, fugir masa, silikon, postava sokla)</t>
  </si>
  <si>
    <t>ŽENSKI WC</t>
  </si>
  <si>
    <t xml:space="preserve">Dobava materijala i polaganje zidnih keramičkih pločica u sanitarijama. Pločice se  polažu ljepljenjem cementnim ljepilom na prethodno pripremljenu zidnu plohu, obrada obuhvaća i prethodnu hidroizolaciju zida. Zidne pločice se postavljaju do visine stropa prostorije. Reške moraju teći kontinuirano kroz sve prostorije. Reške debljine max 1 mm. Pločice su porculanske I klase, rektificirane, jednobojne, mokroprotuklizne, polumat zavrsne  obrade, certificirne oznake za uporabu u javnim prostorima. Tip, dimenzije i ton pločica po izboru projektanta iz ponude dobavljača. Cijena keramičkih pločica obračunava se posebno od vrijednost svih radova sa svim potrebnim predradnjama, materijalom i priborom te fugiranjem u boji po izboru.
</t>
  </si>
  <si>
    <t>5.2.1. keramičke pločice zidne</t>
  </si>
  <si>
    <t>2.2.2. svi potrebni radovi i potrošni materijal (ljepilo, fugir masa, silikon)</t>
  </si>
  <si>
    <t>Ličenje demontiranih ogrijevnih elemenatra (radijatora). Bojanje lakom  za radijatore , boja na bazi akrila, otporna na temperature do 180 °C. Stavka uključuje materijal, rad, predpremaz.</t>
  </si>
  <si>
    <t xml:space="preserve">UNUTARNJA STOLARIJA </t>
  </si>
  <si>
    <t>Izrada, dobava i montaža pregradnih vrata sanitarija od kompact ploča (RAL 0733), dimenzija pregrade 80/200cm (220cm), uključivo nogice visine 15cm. Vrata su dimnezija 65/200.</t>
  </si>
  <si>
    <t>Svi spojevi međustijena i dovratnika sa zidovima, te međustijena sa dovratnicima, izvedeni su U13 alu profilima u čitavoj visini spoja, dok je spoj međustijena s dovratnicima izveden ili U13 alu profilima ili trax spojnicama. Prednja linija ojačana je i ukrućena gornjim  alu profilom, presjeka 70 x 40 mm, fiksiranim za dovratnike i bočne međustijene ili zidove. Dosjed dovratnika i vrata izveden je Z preklopom sa ugrađenim silikonskim suzama za bešumno zatvaranje vratiju.</t>
  </si>
  <si>
    <t>Vrata su odignuta od poda inox  nogicama visine 15 cm ili spuštene do poda U13 alu profilom kao spojnim
elementom. Nogice sa mogućnošću regulacije visine te sa
ukrasnim inox rozetama za skrivanje regulacionog vijka te vijaka za učvršćenje nogica u pod. Tri spojnice po vratima u alu  izvedbi. Spojnice u inox  liniji sa  integriranom oprugom  za držanje vrata u otvorenom ili zatvorenom položaju. Vrata opremljena leptir bravom i kuglom u alu izvedbi, sa oznakom položaja slobodno - zauzeto i mogućnošću sigurnosnog otvaranja izvana. Fiksiranje svih alu profila i sva ostala potrebna učvršćenja izvedena inox vijcima. Svi alu profili završno eloksirani u boju natur aluminija.</t>
  </si>
  <si>
    <t>Izrada, dobava i montaža ulaznih vrata u sanitarije savijenim kompakt pločama u futer sistemu, dimenzija 100/210cm (RAL 0733).</t>
  </si>
  <si>
    <t>Zid obložen keramikom (ili završno ličen) se oblaže kompakt forming elementima (savijenim kompakt pločama), na koji se vješaju vrata sa tri spojnice. 
Sistem pokriva kompletne špalete građevinskog otvora vrata, elegantno završava sve vertikalne i horizontalne rubove, te ih vrlo efikasno štiti od oštećivanja bilo koje vrste. Dosjed dovratnika i vrata izveden je Z preklopom s ugrađenim silikonskim suzama za bešumno zatvaranje vrata. Tri spojnice po vratima u alu izvedbi. Vrata opremljena  bravom i kuglom u alu  izvedbi.
Fiksiranje svih profila i sva ostala potrebna učvršćenja izvedena inox vijcima, PUR pjenom i specjalim ljepilom.</t>
  </si>
  <si>
    <t>Izrada, dobava i montaža ulaznih vrata u ženskim sanitarijama savijenim kompakt pločama u futer sistemu, dimenzija 70/210cm (RAL 0733).</t>
  </si>
  <si>
    <t>Zid obložen keramikom (ili slično) se oblaže kompakt forming elementima (savijenim kompakt pločama), na koji se vješaju vrata sa tri spojnice. 
Sistem pokriva kompletne špalete građevinskog otvora vrata, elegantno završava sve vertikalne i horizontalne rubove, te ih vrlo efikasno štiti od oštećivanja bilo koje vrste. Dosjed dovratnika i vrata izveden je Z preklopom s ugrađenim silikonskim suzama za bešumno zatvaranje vrata. Tri spojnice po vratima u alu izvedbi. Vrata opremljena  bravom i kuglom u alu  izvedbi.
Fiksiranje svih profila i sva ostala potrebna učvršćenja izvedena inox vijcima, PUR pjenom i specjalim ljepilom.</t>
  </si>
  <si>
    <t>VANJSKA STOLARIJA</t>
  </si>
  <si>
    <t>Zidarska i ličilačka obrada špaleta nakon postavljene stolarije. Stavka uključuje zidarsku obradu špaleta u produženom mortu na koji se lijepe keramičke pločice. Širina špalete do 30 cm.</t>
  </si>
  <si>
    <t>Dobava i ugradba bijelih aluminijskih prozorskih klupčica s  vanjske strane  ugrađenih PVC  prozora.  Mjere dodatno provjeriti na gradilištu prije davanja konačne ponude.</t>
  </si>
  <si>
    <t>STROJARSKI RADOVI</t>
  </si>
  <si>
    <t>Dobava i montaža paronepropusne toplinske izolacije kanalskog razvoda zraka na bazi vulkanizirane sintetičke gume minimlane debljine 25mm u oblozi od al. Lima debljine 0,6mm. U stavci uključen sav potreban montažni pribor. (Za izvod iznad krova)</t>
  </si>
  <si>
    <t>Montaža oličenih ogrijevnih tijela (radijatora) na postojeće pozicije. U cijenu uključen sav materijal, sve cijevi, ventili, sav spojni materijal, te rad, prijenosi, izrada i postava, ispitivanje na tlak,sve  do potpune funkcionalnosti.</t>
  </si>
  <si>
    <t>MONTAŽNI I AB RADOVI- ODVODNJA</t>
  </si>
  <si>
    <t>Montaža PVC kanal. cijevi za odvodnju  sanitarno fekalne otpadne vode iz objekta. U cijenu uključen sav materijal, sve cijevi, sav spojni materijal, te rad, prijenosi i prijevozi, izrada i postava odvodnje otpadne vode unutar objekta  SN (4). Obračun po profilu kanalizacije i m' ugrađenih cijevi:</t>
  </si>
  <si>
    <t>Verikala SF odvodnje</t>
  </si>
  <si>
    <t>6.1.1. Uklanjanje postojeće lijevano željezne vertikale  i ugradnje nove PVC vertiklae Ø 110 mm  na poziciji postojeće</t>
  </si>
  <si>
    <t>Razvod u podu i pod stropom</t>
  </si>
  <si>
    <t>6.1.2. Ø 110 mm</t>
  </si>
  <si>
    <t>6.1.3. Ø 75 mm</t>
  </si>
  <si>
    <t>6.1.4.  Ø 50 mm</t>
  </si>
  <si>
    <t>Dobava i ugradnja  slivnika u prostore sanitarija, ugradbene visine 62-200 mm koja se krati na kotu gotove cementne košuljice, sa protokom 0,50 l/s, horizontalnim izlazom DN40/50, izmjenjivim hibridnim umetkom zatvarača zadaha koji blokira miris i bez vode u sifonu, sa  nožicama za precizno podešavanje visine, sa brtvenom prirubnicom za spoj na hidroizolaciju, nastavnim okvirom podesivim po visini 10 - 30 mm / 121 x 121 mm i uljevnom INOX rešetkom 115 x 115 mm. U cijenu uključen sav materijal, fazonski komadi i sav spojni materijal, te rad, prijenosi i prijevozi, izrada i postava do potpune gotovosti.</t>
  </si>
  <si>
    <t>Dobava i ugradba ventilacijske vertikale i fazonskih kapa  na  vertikalu za odzračivanje sustava sanitarno fekalne odvodnje sanitarija ženskog wc-a. U cijenu uključen sav materijal, sve cijevi, brtvljenje prodora,  fazonski komadi i sav spojni materijal, te rad, prijenosi i prijevozi, izrada i postava do potpune gotovosti.</t>
  </si>
  <si>
    <t>6.3.1.  PVC ventilacijska izlazna grana Ø 110</t>
  </si>
  <si>
    <t>6.3.2.  ventilacijska kapa DN100mm</t>
  </si>
  <si>
    <t>Dobava i ugradnja vodoravnog sifona za tuš-kade (plitki) DN40/50  PP/PE, 0,60 l/s s okretljivim zglobom za odljevne otvore d 90mm i vidljivim poklopcem d 113mm INOX. U cijenu uključen sav materijal, fazonski komadi i sav spojni materijal, te rad, prijenosi i prijevozi, izrada i postava do potpune gotovosti.</t>
  </si>
  <si>
    <t>MONTAŽNI RADOVI- VODOOPSKRBA</t>
  </si>
  <si>
    <t xml:space="preserve">Izvedba unutarnjeg razvoda Pex-Alu-Pex cijevima PN10, SDR11. U cijenu uračunati sav potreban materijal (cijevi, fitinzi,…) i alat, po potrebi pričvršćenje za zid obujmicama na propisnom razmaku. U cijeni su sva potrebna šlicanja. Stavka uključuje rad, prijenose i prijevozi, izradu i postavu. Stavkom je obuhvaćeno  ispitivanje cjevovoda na hidrostatski pritisak prema uvjetima iz tehničkog opisa i prema važećim propisima.
</t>
  </si>
  <si>
    <t>Hladna voda</t>
  </si>
  <si>
    <t xml:space="preserve">7.1.1. PEX Ø16, D=16/2,0 mm (Hv) </t>
  </si>
  <si>
    <t xml:space="preserve">7.1.2. PEX Ø20, D=20/2,0 mm (Hv) </t>
  </si>
  <si>
    <t xml:space="preserve">7.1.3. PEX Ø25, D=26/3,0 mm (Hv) </t>
  </si>
  <si>
    <t>Topla voda</t>
  </si>
  <si>
    <t xml:space="preserve">7.1.4. PEX Ø16, D=16/2,0 mm (Hv) </t>
  </si>
  <si>
    <t xml:space="preserve">7.1.5. PEX Ø20, D=20/2,0 mm (Hv) </t>
  </si>
  <si>
    <t xml:space="preserve">Dobava i ugradnja električnog bojlera zapremine 120L namjenjenog za zidnu vertikalnu ugradnju. Bojler služi za zagrijavanje sanitarne potrošne tople vode za pranje ruku i tuširanje.
Energetski razred: C
Nazivni kapacitet: 120 l
Snaga: 2 kW
Najviša radna temperatura: 80° C
Napon: 230 V
Maksimalni radni pritisak: 8,0 bara
Montaža: vertikalna
Dimenzije: 470 × 1108 × 450 mm
Stavka obuhvaća sav potreban materijal i spojne komade za spoj s vodovodnom i električnom instalacijom. Sve do potpune funkcionalnosti. </t>
  </si>
  <si>
    <t xml:space="preserve">Dobava i ugradnja električnog bojlera zapremine 50L namjenjenog za zidnu vertikalnu ugradnju.  Bojler služi za zagrijavanje sanitarne potrošne tople vode za pranje ruku umivaonika u garaži i podrumu.  Bojler je planirano ugraditi u podrumu. 
Energetski razred: B
Nazivni kapacitet: 50 l
Snaga: 2 kW
Napon: 230 V
Montaža: vertikalna
Dimenzije: 530 × 470 × 450 mm
Stavka obuhvaća sav potreban materijal cijevi, spojne i prijelazne komade za spoj s vodovodnom instalacijom i potrebne kablove, pričvrsnice za spoj s električnom instalacijom. Sve do potpune funkcionalnosti. </t>
  </si>
  <si>
    <t>SANITARNI UREĐAJI I GALANTERIJA</t>
  </si>
  <si>
    <t>Dobava i montaža kompletnog umivaonika. Umivaonik s tri izljeva,  tri pozicije za pranje, dimenzija 210x57x25 cm izrađenog od materijala Varicor.</t>
  </si>
  <si>
    <t>U komplet uključeno:</t>
  </si>
  <si>
    <t>•  umivaonik - 1 kom</t>
  </si>
  <si>
    <t>• direktni sifon vijčanim vezama za umivaonik, sa navojnim priključkom na piletu 1 1/4" i horizontalnim odvodom dimenzije d32 u krom boji - 3 kom</t>
  </si>
  <si>
    <t>• izljevni ventil sa slobodnim izljevom i sitom</t>
  </si>
  <si>
    <t>• pričvrsni materijal za umivaonik, za pričvršćenje umivaonika na zid</t>
  </si>
  <si>
    <t>•  sav instalacioni pribor</t>
  </si>
  <si>
    <t>Ugraditi prema uputama proizvođača.  U cijenu uključen sav materijal i rad, prijenosi i prijevozi i postava. Sve komplet montirano prema uputi proizvođača s puštanjem u pogon. Oprema je srednjeg cjenovnog razreda, obračun po ugrađenom kompletu.</t>
  </si>
  <si>
    <t>Dobava i montaža zidne WC školjke  o od sanitarne keramike I klase, bijele boje.</t>
  </si>
  <si>
    <t>•  WC školjka</t>
  </si>
  <si>
    <t>•  daska - poklopac za WC školjku</t>
  </si>
  <si>
    <t>•  WC zidni vodokotlić za podžbuknu ugradnju, komplet s potisnom pločom i inox poklopcem i ovalnim tipkama, učinkovito ispiranje ≤ 4,5 L. Stavka uključuje i zatvaranje kotlića gipskartonskim vlagootpornim pločama 2x1,25cm punom visinom prostorije.</t>
  </si>
  <si>
    <t>Po ugradnji isporučiti certifikat o dodjeli znaka za okoliš EU-a iz kojeg je vidljivo da je dodijeljen u skladu s Odlukom Komisije 2013/641/EU. U cijenu uključen sav materijal i rad, prijenosi, prijevozi i postava. Sve komplet montirano prema uputi proizvođača s puštanjem u pogon. Oprema je srednjeg cjenovnog razreda, obračun po ugrađenom kompletu.</t>
  </si>
  <si>
    <t xml:space="preserve">Dobava i montaža  plitke tuš kade,  bijele boje. </t>
  </si>
  <si>
    <t>•  plitka tuš kada - dimenzija 100/80cm  - kom 1</t>
  </si>
  <si>
    <t>• zidna slavina  za  miješanje TV+HV, perlator s  ograničenjem protoka vode. Uključuje set za tuširanje s termostatom. Proizvod mora biti svrstan u prva dva razreda učinkovitosti prema UWLA, potrebno dokazati  - 1 kom</t>
  </si>
  <si>
    <t>• minitermostat za armaturu  - kom 1</t>
  </si>
  <si>
    <t>•  spojna sredstva</t>
  </si>
  <si>
    <t>U cijenu uključen sav materijal i rad, prijenosi, prijevozi i postava. Oprema je višeg cjenovnog razreda, sve komplet sa standardnim priborom po uputi proizvođača, montirano i pušteno u pogon.</t>
  </si>
  <si>
    <t>Dobava i ugradnja tuš kabine u ženskim sanitarijama</t>
  </si>
  <si>
    <t>• tuš kabina 90 x 90 cm, kvadratna u izvedbi sa stijenom i vratima, staklo: prozirno; 6 mm</t>
  </si>
  <si>
    <t>Dobava i montaža umivaonika od sanitarne keramike I klase, bijele boje, u ženskim sanitarijama</t>
  </si>
  <si>
    <t>•  pult s umivaonikom - kom 1</t>
  </si>
  <si>
    <t>• stojeća jednoručna armatura, s ručicom za  miješanje TV+HV, perlatorom s ograničenjem protoka vode, dva gibljiva crijeva R⅜" za priključak vode sa sitima protiv nečistoća i nepovratnim ventilima. Automatsko aktiviranje armature (napajanje el. energijom).  Proizvod mora biti svrstan u prva dva razreda učinkovitosti prema UWLA, potrebno dokazati  - 1 kom</t>
  </si>
  <si>
    <t xml:space="preserve">Element je dimenzija 60x46cm namjenjen za zidnu montažu.  U cijenu uključen sav materijal i rad, prijenosi, prijevozi i postava. Sve komplet montirano prema uputi proizvođača s puštanjem u pogon. Oprema je srednjeg cjenovnog razreda, obračun po ugrađenom kompletu. </t>
  </si>
  <si>
    <t>Dobava i montaža pisoara, od sanitarne keramike I klase, bijele boje.</t>
  </si>
  <si>
    <t xml:space="preserve">•  pisoar </t>
  </si>
  <si>
    <t>•  automatsko aktiviranje ispiranja pisoara    (napajanje el. energijom).  Stavka uključuje i prilagodbu el. instalacija.</t>
  </si>
  <si>
    <t>• pregrada između korisnika pisoara od Compact ploča (RAL 0733) - kom 1</t>
  </si>
  <si>
    <t>Dobava i montaža sanitarne galanterije od nehrđajučeg čelika (uz prethodno odobrenje):</t>
  </si>
  <si>
    <t>8.8.1. sušilo za ruke,  2100 W</t>
  </si>
  <si>
    <t>8.8.2. zidni nosač toaletnog  papira - dozator</t>
  </si>
  <si>
    <t xml:space="preserve">8.8.3. držač i dozer tekućeg sapuna </t>
  </si>
  <si>
    <t>8.8.4. koš za smeće</t>
  </si>
  <si>
    <t>8.8.5. držač četke za WC</t>
  </si>
  <si>
    <t>OSTALI RADOVI</t>
  </si>
  <si>
    <t>Elektrointalacije</t>
  </si>
  <si>
    <t>Isporučiti, montirati u zid i spojiti razdjelnicu Ro. Razdjelnicu čini univerzalni kućni ugradni četveroredni razdjelnik  "Schrack" sa vratima ili sličan. Razdjelnica mora sadržavati osim specificirane opreme, N i PE sabirnice, te sitni spojni i montažni materijal. Razdjelnica je sa slijedećom opremom proizvodnje "Schrack" ili sličnom:</t>
  </si>
  <si>
    <t xml:space="preserve"> FID (RCD) strujna zaštitna sklopka 40 A / 30 mA / 4P</t>
  </si>
  <si>
    <t>- automatski prekidači</t>
  </si>
  <si>
    <t>odvodnik prenapona 1P+N, tip 1+2</t>
  </si>
  <si>
    <t>- ostali montažni materijal za potrebe razvoda i zaštite (vodovi, odgovarajuće stezaljke i sl.)</t>
  </si>
  <si>
    <t>Dobava i polaganje u zid/strop/pod od betona, bloka ili pune opeke p/ž . Komplet sa svim razvodnim i prolaznim kutijama :</t>
  </si>
  <si>
    <t xml:space="preserve"> CSS 25 mm </t>
  </si>
  <si>
    <t>Puštanje u rad, ispitivanje i mjerenje na električnim instal. napajanja (otpor izolacije, otpor petlje, funkcionalno ispitivanje razdjelnica) sa izdavanjem ispitnh protokola.</t>
  </si>
  <si>
    <t>Ostali nepredviđeni montažni materijal, spjanje rasvjetnih tijela iznad ogledala</t>
  </si>
  <si>
    <t>Dobava i polaganje u zid od blok ili pune opeke p/ž i u instalacijske cijevi, instalacionih vodova, kabela:</t>
  </si>
  <si>
    <t>Komplet sa montažom cijevi sa žljebljenjem zida, polaganjem vodova te montažom odgovarajućih razvodnih kutija prema potrebi.</t>
  </si>
  <si>
    <t>Isporuka i montaža na zid i spajanje instalacione opreme:</t>
  </si>
  <si>
    <t>- obični prekidač 10 A</t>
  </si>
  <si>
    <t xml:space="preserve">kom </t>
  </si>
  <si>
    <t>- izmjenični prekidač 10A</t>
  </si>
  <si>
    <t>- monofazna utičnica 10/16 A sa zaštitnim kontaktima i poklopcem</t>
  </si>
  <si>
    <t>- izvod iz zida završen pl. lulicom za naknadni priključak svjetiljke, nape, ventilator itd.</t>
  </si>
  <si>
    <t xml:space="preserve">Isporučiti sav potreban instalacijski pribor i izvesti spajanje el. uređaja na el. instalaciju (bojleri, termostati i sl.) </t>
  </si>
  <si>
    <t>Ispitivanje izvedene instalacije, izdavanje atesta:</t>
  </si>
  <si>
    <t>- neprekinutost zaštitnog voda u cijeloj instalaciji,</t>
  </si>
  <si>
    <t>- zaštita od indirektnog dodira,</t>
  </si>
  <si>
    <t>- djelovanje strujnih zaštitnih sklopki,</t>
  </si>
  <si>
    <t>- zaštita od direktnog dodira (mehanička zaštita),</t>
  </si>
  <si>
    <t>- otpor izolacije</t>
  </si>
  <si>
    <t>Stavke troškovnika uključuju  sav rad, materijal, sve pripremne, sporedne i završne radove, horizontalne i vertikalne prijenose i prijevoze, postavu i skidanje potrebnih skela, sve sigurnosne mjere. Sav materijal koji se upotrebljava mora odgovarati postojećim tehničkim propisima i normama.
Ukoliko se upotrebljava materijal za koji ne postoji odgovarajući standard, njegovu kvalitetu treba dokazati atestima. Davanjem ponude izvoditelj se obvezuje da će pravovremeno nabaviti sav materijal opisan u pojedinim stavkama troškovnika. U slučaju nemogućnosti nabave opisanog materijala tijekom izvođenja radova, za svaku će se izmjenu prikupiti ponude i u prisutnosti naručitelja  odabrati najpogodniju.  Sve više radnje do kojih dođe uslijed promjene načina ili opsega izvedbe, a nisu na spomenuti način utvrđene, upisane i ovjerene, neće se priznati u obračunu. 
Prije izrade ponude prijedlog je obići i pregledati građevinu zbog ocjene njezinog građevinskog stanja, radova obuhvaćenih troškovnikom, uvjeta organizacije gradilišta.
Prema tome, ponuđena cijena je konačna cijena za realizaciju pojedine troškovničke stavke i ne može se mijenjati.</t>
  </si>
  <si>
    <t>2.1.1</t>
  </si>
  <si>
    <t>2.1.2</t>
  </si>
  <si>
    <t>2.1.3</t>
  </si>
  <si>
    <t>2.1.4</t>
  </si>
  <si>
    <t>2.1.5</t>
  </si>
  <si>
    <t>2.1.6</t>
  </si>
  <si>
    <t>2.2.1</t>
  </si>
  <si>
    <t>2.2.2</t>
  </si>
  <si>
    <t>2.2.3</t>
  </si>
  <si>
    <t>2.2.4</t>
  </si>
  <si>
    <t>2.2.5</t>
  </si>
  <si>
    <t>2.2.6</t>
  </si>
  <si>
    <t>2.2.7</t>
  </si>
  <si>
    <t>2.3.1</t>
  </si>
  <si>
    <t>2.3.2</t>
  </si>
  <si>
    <t>2.3.3</t>
  </si>
  <si>
    <t>2.4.1</t>
  </si>
  <si>
    <t>2.4.2</t>
  </si>
  <si>
    <t>2.4.3</t>
  </si>
  <si>
    <t>2.5.1</t>
  </si>
  <si>
    <t>2.5.2</t>
  </si>
  <si>
    <t>2.5.3</t>
  </si>
  <si>
    <t>2.5.4</t>
  </si>
  <si>
    <t>2.6.1</t>
  </si>
  <si>
    <t>2.6.2</t>
  </si>
  <si>
    <t>2.6.3</t>
  </si>
  <si>
    <t>2.6.4</t>
  </si>
  <si>
    <t>2.7.1</t>
  </si>
  <si>
    <t>2.7.2</t>
  </si>
  <si>
    <t>2.7.3</t>
  </si>
  <si>
    <t>2.8.1</t>
  </si>
  <si>
    <t>2.8.2</t>
  </si>
  <si>
    <t>2.8.3</t>
  </si>
  <si>
    <t>2.8.4</t>
  </si>
  <si>
    <t>2.8.5</t>
  </si>
  <si>
    <t>2.8.6</t>
  </si>
  <si>
    <t>2.8.7</t>
  </si>
  <si>
    <t>2.8.8</t>
  </si>
  <si>
    <t>2.9.1</t>
  </si>
  <si>
    <t>2.9.2</t>
  </si>
  <si>
    <t>2.9.3</t>
  </si>
  <si>
    <t>2.9.4</t>
  </si>
  <si>
    <t>2.9.5</t>
  </si>
  <si>
    <t>2.9.6</t>
  </si>
  <si>
    <t>2.9.7</t>
  </si>
  <si>
    <t>2.9.8</t>
  </si>
  <si>
    <t>Profili stolarije su 74mm ugradbene dubine, dvije prislone brtve i 5 komora ugradbene dubine. Debljina vanjske stijenke B klasa  ≥2,5 mm (vidljive), ≥ 2,0 mm (nevidljive). Za profile koji se oslanjaju – nose na rasponu većem od 1,5 m dostaviti dokaz stabilnosti (nosivosti na opterećenje vjetra od 0,45 KN/m2 i progib manji od H/300). Stakla su IZO troslojna 4-16-4-16-4, Low- E. Staklo se mora moći ugraditi i demontirati ne dirajući ostale elemente konstrukcije.  Ostakljenje Ug ≤ 0,7 (W/m2K). Prosječna toplinska provodljivost (okvir+staklo) Uw ≤ 1,0 (W/m2K).</t>
  </si>
  <si>
    <t xml:space="preserve"> J.m.</t>
  </si>
  <si>
    <t>Kol.</t>
  </si>
  <si>
    <t>Jed.cijena</t>
  </si>
  <si>
    <t>Uk.cijena</t>
  </si>
  <si>
    <t xml:space="preserve">TROŠKOVNIK UNUTARNJEG UREĐENJA </t>
  </si>
  <si>
    <t>OPĆI I TEHNIČKI UVJETI</t>
  </si>
  <si>
    <t>*</t>
  </si>
  <si>
    <t>Izvođač je obvezan sve radove po ovom Troškovniku i ugovornoj dokumentaciji izvesti stručno i kvalitetno, pridržavajući se svih dužnosti i obveza iz zakona, važećih norma, pravilnika i propisa, pravila zanata, tehničkoj dokumentaciji, uputa projektanta, te uvjeta Ugovora.</t>
  </si>
  <si>
    <t>Nacrti, tehnički opis i ovaj  troškovnik čine cijelinu projekta. Izvođač je dužan proučiti sve navedene dijelove projekta, te u slučaju nejasnoća ili eventualnih neusklađenosti projekta i troškovnika tražiti objašnjenje od projektanta, odnosno iznijeti svoje primjedbe nadzornom inženjeru i glavnom projektantu.
Nepoznavanje crtanog dijela projekta i tehničkog opisa neće se prihvatiti kao razlog za povišenje jediničnih cijena ili grešaka u izvedbi.</t>
  </si>
  <si>
    <t>Svi radovi obuhvaćeni ovim troškovnikom moraju se izvesti u svemu po općim i pojedinačnim opisima iz troškovnika, po nacrtima, detaljima, statičkom računu, uputstvima projektanta i nadzornog inženjera, a po važećim tehničkim propisima. U tu svrhu investitor traži prije početka radova uzorke, te izvedeni radovi moraju istima u cijelosti odgovarati.</t>
  </si>
  <si>
    <t>Ako opis koje stavke dovodi izvođača u sumnju o načinu izvedbe, treba pravovremeno, tražiti objašnjenje od projektanta: naknadni se prigovori neće uvažiti.
Eventualne izmjene materijala te načina izvedbe tokom gradnje moraju se izvršiti isključivo pisanim dogovorom sa projektantom i nadzornim inženjerom. Ukoliko se tijekom gradnje ukaže opravdana potreba za manjim odstupanjima od projekta ili njegovim izmjenama, izvođač je dužan prethodno pribaviti suglasnost glavnog projektanta i nadzornog inženjera. Izvođač je obvezan putem dnevnika registrirati sve izmjene i eventualna odstupanja od projekta.</t>
  </si>
  <si>
    <t xml:space="preserve">Sve mjere i kote iz projekta provjeriti u naravi. Izvođač radova dužan je prije početka radova kontrolirati kote postojećeg terena i objekta. Ukoliko se ukažu eventualne nejednakosti između projekta i stanja na gradilištu, izvođač radova dužan je pravovremeno o tome obavijestiti investitora i projektanta i zatražiti pojedina objašnjenja. Sva kontrola vrši se bez posebne naplate.
</t>
  </si>
  <si>
    <t xml:space="preserve">Izvođač je dužan, u okviru ugovorene cijene, ugraditi propisani prikladan i prema normama atestiran materijal. Izvođač je također dužan kod izrade konstrukcija, prema projektom određenom planu ispitivanja materijala, kontrolirati ugrađeni konstruktivni materijal. </t>
  </si>
  <si>
    <t>Svi radovi obuhvaćeni troškovnikom predviđeni su kao potpuno gotovi, sa svim pripremnim i završnim radovima potrebnim da se izradi kompletna stavka kao oblikovna i funkcionalna cjelina.</t>
  </si>
  <si>
    <t>Prije početka svake nove etape rada vrši se detaljan pregled i usuglašava način izvođenja s nadzorom - projektantom.</t>
  </si>
  <si>
    <t>Izvođač je dužan dnevno sakupljati otpad na gradilištu i dnevno čistiti sve prometne površine, a nakon završetka svake faze rada dužan je izvršiti čišćenje kao pripremu za slijedeći rad, što je sve sadržano u jediničnim cijenama pojedinih radova.</t>
  </si>
  <si>
    <t>Svaka pojedina vrsta rada smatra se završenom kad je nakon nje obavljeno detaljno čišćenje. Tek tad se ta vrsta rada može obračunati i platiti, te nastaviti slijedeća faza, odnosno vrsta rada.</t>
  </si>
  <si>
    <t>Po završetku svih radova na objektu izvođač je dužan ukloniti privremene objekte, zajedno sa svim alatom, inventarom i skelama, očistiti gradilište i sva ostala prekopavanja dovesti u prvobitno stanje. Čišćenja u toku izrade objekta ulaze u cijenu radova.</t>
  </si>
  <si>
    <t>Sav otpadni materijal od čišćenja mora se odvesti sa gradilišta na deponiju koja je određena od strane nadležne općine bez posebnog zaračunavanja troškova pristojbe za deponiranje.</t>
  </si>
  <si>
    <t>Materijal dobiven razgrađivanjem se odvozi na javni mjesni deponij što je uključeno u svakoj jediničnoj stavci, bez obzira je li to u pojedinoj stavci napisano ili ne. Za materijale koji se moraju zbrinuti sukladno Zakonu zaštite okoliša izvođač mora osigurati preteće listove tj. dokumentaciju propisanu zakonom.</t>
  </si>
  <si>
    <t>U ovom ponudbenom troškovniku izvođač je dužan ponuditi jedinične cijene u koje je uračunao sve troškove za nabavu i dopremu materijala na gradilište, unutarnji transport, prilagodbi radnom vremenu, korisnika sve potrebno za izvedbu određenoga rada, čišćenje nakon svake dovršene faze rada, kao i detaljno završno čišćenje, odvoz otpada, te pripremu i raspremu gradilišta.</t>
  </si>
  <si>
    <t>Jediničnom cijenom treba obuhvatiti sve elemente navedene kako slijedi:</t>
  </si>
  <si>
    <t>Materijal</t>
  </si>
  <si>
    <t>Pod materijalom se podrazumijevaju svi materijali koji sudjeluju u radnom procesu: kako osnovni materijali, tako i materijali koji ne spadaju u finalni produkt već su samo pomoćni. U cijenu je uključena i cijena transportnih troškova bez obzira na prijevozno sredstvo, sa svim prijenosima, utovarima i istovarima, te posizanjima na mjesto ugradbe, kao i uskladištenje i čuvanje materijala / proizvoda od uništenja na gradilištu (pri prebacivanju, zaštita samog materijala i sl.). U cijenu je također uključeno i davanje potrebnih uzoraka kod nekih materijala (prema zahtjevu investitora), te svi potrebni certifikati (atesti). Uzorke materijala završnih obrada dostaviti projektantu na pisano odobrenje (odabir i prihvaćanje).</t>
  </si>
  <si>
    <t>Rad</t>
  </si>
  <si>
    <t>U kalkulaciju treba uključiti sav rad, kako glavni, tako i pomoćni, te sav unutrašnji transport (kako horizontalni tako i vertikalni). Ujedno treba uključiti i rad oko zaštite gotovih konstrukcija i dijelova objekta od štetnog atmosferskog utjecaja vrućine, hladnoće i sl. Sva potrebna čišćenja, kod svih građevinskih i obrtničkih radova, u toku izvođenja, dnevno (nakon završetka rada) uključiti u jedinične cijene stavki, tj. neće se posebno plaćati.</t>
  </si>
  <si>
    <t>Dobava i ugradba</t>
  </si>
  <si>
    <t>Pod dobavom se podrazumijeva dobava sveg glavnog (osnovnog) materijala, sa svim transportima (do gradilišta, bez obzira na prijevozno sredstvo, svi utovari i istovari i sl.) i zavisnim troškovima.
Pod ugradbom se podrazumijeva sav rad potreban za ugradbu, sa svim pomoćnim i veznim materijalima (ljepila, mortovi, vijci, kitovi i sl.), sav unutrašnji transport, te ostalo navedeno pod odrednicom.</t>
  </si>
  <si>
    <t>Izmjere</t>
  </si>
  <si>
    <t>Ukoliko u pojedinoj stavci nije dat način rada, izvođač se ima u svemu pridržavati propisa za pojedinu vrstu rada, prosječnih normi u građevinarstvu, uputa proizvođača materijala koji se upotrebljava ili ugrađuje, te uputa nadzorne službe naručitelja.
Građevinska knjiga, za sve izvedene radove, treba prilikom izrade situacija biti priložena.
Građevinska knjiga sadrži sve nacrte, skice i dokaznice za izvedene radove, koji su ujedno i prilog situaciji. Samo potpisana građevinska knjiga, ovjerena od strane nadzorne službe naručitelja, bit će podloga za izradu situacije.</t>
  </si>
  <si>
    <t>Zimski i ljetni rad</t>
  </si>
  <si>
    <t>Ukoliko je u ugovoreni termin izvršenja radova uključen i zimski, odnosno ljetni period, to se neće izvođaču priznati nikakove naknade za rad pri niskoj, odnosno visokoj temperaturi, te zaštita konstrukcija od smrzavanja, vrućine i amosferskih nepogoda: sve to mora biti uključeno u jediničnu cijenu.
Za vrijeme zimskih, odnosno ljetnih razdoblja, izvođač ima štititi objekt od smrzavanja, odnosno od prebrzog sušenja uslijed visokih ljetnih temperatura.
U slučaju eventualno nastalih šteta (smrzavanja dijelova) izvođač ih ima otkloniti bez bilo kakve naplate. Ukoliko je temperatura niža od temperature pri kojoj je dozvoljen dotični rad, izvođač snosi punu odgovornost za ispravnost i kvalitetu rada.
Analogno vrijedi i za zaštitu radova tokom ljeta od prebrzog sušenja uslijed visoke temperature.</t>
  </si>
  <si>
    <t>Cijene</t>
  </si>
  <si>
    <t>U jediničnoj cijeni rada izvođač treba obuhvatiti i slijedeće radove, koji se neće zasebno platiti kao naknadni rad, i to:
- kompletnu režiju gradilišta uključujući dizalice, mehanizaciju i sl;
- organizaciju prostorija i uvjeta zaštite na radu, zaštite od požara, te komfora i higijene zaposlenih;
- najamne troškove za posuđenu mehanizaciju, koju izvođač sam ne posjeduje, a potrebna je pri izvođenju radova;
- sve troškove utroška vode, električne energije i svih drugih energenata;
- osiguranje neometanog prolaza i prometa,
- čišćenje ugrađenih elemenata od žbuke i sl;
- sva ispitivanja materijala i ishođenje atesta (certifikata);
- čuvanje radilišta i gradilišta;
- uređenje gradilišta po završetku rada, sa otklanjanjem i odvozom otpadaka, šute, ostataka građevinskog materijala, inventara,  pomoćnih objekata i sl, sa planiranjem terena na relativnu točnost od  ± 3 cm;
- uskladištenje materijala i elemenata za obrtničke i instalaterske radove do njihove ugradbe</t>
  </si>
  <si>
    <t>Nikakvi režijski sati niti posebne naplate po navedenim radovima neće se posebno priznati, jer sve ovo mora biti uključeno u jediničnu cijenu. Prema ovom uvodu, opisu stavaka i grupi radova treba sastaviti jediničnu cijenu za svaku stavku troškovnika.</t>
  </si>
  <si>
    <t>Skele</t>
  </si>
  <si>
    <t>Sve vrste radnih skela, bez obzira na visinu, ulaze u jediničnu cijenu dotičnog rada. Sve u skladu s propisima zaštite na radu. Pri postavi radne skele obratiti pozornost kod postave, demontaže i manipulacije iste na i uz zaštićene dijelove zgrade da se ne oštete.</t>
  </si>
  <si>
    <t>Ostalo</t>
  </si>
  <si>
    <t>U jedinične cijene stavki imaju biti uračunati svi radovi i potrebni materijali (eventualno ne specificirani posebno u samom troškovniku), a koji su (prema uzancama struke i pravilima dobrog zanata) potrebni za potpuno dovršenje građevine, tj. dovođenje u stanje "potpuno spremno za uporabu". Svi takvi radovi imaju biti uračunati u jedinične cijene, tj. neće se posebno plaćati.</t>
  </si>
  <si>
    <t>Ni jedan rad se ne može dva puta platiti, ukoliko nije dva puta rađen bez krivice izvođača, što se utvrđuje arbitražno, a na zahtjev jedne strane. Troškove arbitraže plaća strana koja nije bila u pravu.</t>
  </si>
  <si>
    <t>Sve obaveze i izdatke, te troškove po odredbama ovih uvjeta dužan je izvođač ukalkulirati u ponuđene jedinične cijene za sve radove na objektu i ne može zahtjevati da se ti radovi posebno naplaćuju.</t>
  </si>
  <si>
    <t>Izvođač je u okviru ugovorene cijene dužan izvršiti koordinaciju radova svih kooperanata na način da omogući kontinuirano odvijanje posla i zaštitiu već izvedenih radova.</t>
  </si>
  <si>
    <t xml:space="preserve">Sva oštećenja nastala tokom gradnje otkloniti će izvođač o svom trošku. </t>
  </si>
  <si>
    <t>Izvođač je dužan, u okviru ugovorene cijene, osigurati gradilište od djelovanja više sile i krađe.</t>
  </si>
  <si>
    <t>Organizacija gradilišta</t>
  </si>
  <si>
    <t>Postavljanje natpisne ploče, postavljanje ograde oko gradilišta  odnosno osiguranje od neovlaštenog pristupa), znakovi upozorenja prema zakonu o zaštiti na radu, privremena regulacija prometa sa postavljanjem privremenih prometnih znakova, osiguranje priključka struje i priključenje na vodovodnu mrežu, postava kontejnera ili drugog privremenog objekta u funkciji gradilišnog ureda ili skladišta (ili uređenje prostora za navedenu funkciju), odnosno sva potrebna priprema i predradnje za pravovaljano i sigurno izvođenje radova uključeno u jediničnu cijenu.</t>
  </si>
  <si>
    <t>OPĆI UVJETI POJEDINIH VRSTA RADOVA</t>
  </si>
  <si>
    <t>PRIPREMNI RADOVI</t>
  </si>
  <si>
    <t>Prilikom izvedbe radova rušenja izvođač je dužan pridržavati se u svemu prema tehničkoj dokumentaciji, a radove izvoditi prema opisu stavaka troškovnika, važećim tehničkim propisima, normativima i standardima, a u skladu sa važećom zakonskom regulativom.</t>
  </si>
  <si>
    <t xml:space="preserve">Prije izvođenja samog rušenja potrebno je izvršiti sve potrebne pripremne radnje za nesmetano odvijanje radova, opisano u projektu. </t>
  </si>
  <si>
    <t>Sve mjere potrebno je provjeriti u naravi!</t>
  </si>
  <si>
    <t>Izvođač je dužan izvoditi radove rušenja oprezno i sukladno pravilima struke, uputana nadzornog inženjera. Prilikom rušenja neće doći do zadiranja u mehaničku otpornost i stabilnost same građevine i susjednih građevina samo ako se izvođač pridržava svih odrednica Zakona i pravila struke. Rušenje se mora odvijati pažljivo, odnosno ručno, a djelomično strojno uz odobrenje nadzornog inženjera.</t>
  </si>
  <si>
    <t>Ako izvođač prilikom rušenja primijeti da bi daljnje aktivnosti mogle utjecati na stabilnost građevine i/ili ustanovi pukotine i deformacije na građevini bez oklijevanja mora prekinuti radove i kontaktirati nadzornog inženjera.</t>
  </si>
  <si>
    <t>Kontrolu izvedbe radova vrši nadzorni inženjer svakodnevno, a svoje nalaze i zahtjeve upisuje u dnevnik. Ako se pojave razlike u snimljenom postojećem stanju i projektu u odnosu na stvarno stanje na terenu, treba u suradnji sa nadzornim inženjerom te razlike uskladiti s projektnom dokumentacijom.</t>
  </si>
  <si>
    <t>Za sve radove izvođač je dužan napraviti program i mjere zaštite na radu u skladu s regulativom i projektnom dokumentacijom. Prije početka rušenja gradilište treba ograditi ili na drugi prikladan način zaštititi od neovlaštenog ulaska. Ove mjere trebaju trajati dokle se god izvode radovi.</t>
  </si>
  <si>
    <t>Dijelovi i elementi koje investitor želi sačuvati i kasnije koristiti trebaju se na početku radova pažljivo demontirati i deponirati na mjesto u dogovoru sa investitorom..</t>
  </si>
  <si>
    <t>Posebnu pozornost obratiti na zaštitu dijelova građevine koji se zadržavaju.</t>
  </si>
  <si>
    <t>Pri postavi radne skele obratiti pozornost kod postave, demontaže i manipulacije iste na i uz zaštićene dijelove zgrade da se ne oštete. Radna skela mora biti obložena jutanim ili PVC platnom.</t>
  </si>
  <si>
    <t>Prije početka radova treba odrediti točno mjesto deponije, odnosno duljinu prijevoza, jer se naknadno plaćanje cijene na račun prijevoza neće priznati.</t>
  </si>
  <si>
    <t>Jedinična cijena svake stavke uključuje:
- zaštita svih okolnih konstrukcija, podova, vanjske i unutarnje stolarije, okoliša i sl. 
­ sav potreban rad, alati i mehanitaciju za demontažu 
­ sav potreban rad, alat i mehanizaciju za rušenja, štemanja i sl.
­ sva potrebna podupiranja i privremene konstrukcije
- sve horizontalne i vertikalne transporte 
­ utovar i odvoz uklonjenog materijala na gradski deponij
­ troškovi takse za deponiranje na gradskom deponiju 
- svu potrebnu radnu skelu 
­ potrebna osiguranja prilikom izvođenja radova sukladno zakonu o zaštiti na radu
­ potrebna osiguranja prilikom izvođenja radova sukladno zakonu o zaštiti od požara
­ čišćenje nakon završetka svih radova</t>
  </si>
  <si>
    <t>ZIDARSKI RADOVI</t>
  </si>
  <si>
    <t>Jedinična cijena svake stavke uključuje:
- glavni i pomoćni materijal, rad i svi transporti
­ radna skela
­ zaštita već ugrađenih elemenata ili opreme pri izvođenju radova
­ zaštita zidova i žbuke od nepovoljnih atmosferskih utjecaja
­ uzimanje potrebnih uzoraka i ispitivanje materijala ukoliko je potrebno
­ ateste za sve primjenjene materijale koje dobavlja izvođač
­ troškovi zaštite na radu
­ čišćenje tijekom izvođenja i nakon završetka svih radova</t>
  </si>
  <si>
    <t>Svi zidarski i završni zidarski radovi moraju se izvoditi stručno prema važećim propisima i pravilima zanata. Zidanje se izvodi sa pravilnim zidarskim vezovima, a preklop mora iznositi najmanje jednu četvrtinu dužine zidnog elementa. Debljina ležajnica nesmije biti veća od 15 mm, a širina sudarnica nesmije biti manja od 10 mm niti veća od 15 mm. Zidove uz verikalni serklaž izvesti zupčasto.</t>
  </si>
  <si>
    <t>Obračun nosivih zidova vrši se po m3 zida, a pregradnih zidova po m2 neto površine zida. Svi otvori bez obzira na njihovu veličinu i elementi od armiranog betona (serklaži, nadvoji i sl.) odbijaju se u cijelosti.</t>
  </si>
  <si>
    <t xml:space="preserve">Prije izrade cementnog estriha u naravi je potrebno izmjeriti i odrediti točnu završnu visinsku kotu poda i tip podne obloge u svakoj prostoriji, te sukladno tome odrediti točnu debljinu i nagibe te kvalitetu zaglađivanja gornje površine cementnog estriha. </t>
  </si>
  <si>
    <t>Obračun žbukanja se vrši po m2 neto površine, a otvori oko kojih postoje uložine (do 20 cm širine) se odbijaju na slijedeći način:
­ otvor veličine do 3,00 m2 ne odbija se, a uložine se ne zaračunavaju se posebno.
­ kod otvora veličine preko 3,00 m2 do 5,00 m2 odbija se površina preko 3,00 m2, a uložine se ne zaračunavaju posebno.
­ kod otvora veličine preko 5,00 m2 odbija se površina preko 3,00 m2, a uložine se zaračunavaju posebno.</t>
  </si>
  <si>
    <t>GIPSKARTONSKI RADOVI</t>
  </si>
  <si>
    <t>Svi materijali moraju odgovarati važećim standardima i moraju posjedoviti ateste, a svi radovi moraju se izvoditi prema uputama proizvođača. Ateste dostaviti nadzornom inženjeru na pregled i ovjeru</t>
  </si>
  <si>
    <t>Površine svih gipskartonskih konstrukcija moraju biti obrađene glet masom do kvalitete određenom projektom ili 2x impregnacijskim temeljnim premazom u slučaju kada je završna obrada keramika.</t>
  </si>
  <si>
    <t>Potkonstukcije su tipske, od pocinčanih čeličnih profila, koje se učvršćuju nehrđajućim vijcima prema uputama proizvođača. Svi pričvrsni elementi (vijci, čavli i sl.) moraju biti pocinčani, odnosno nehrđajući.</t>
  </si>
  <si>
    <t>Izrezivanje gipskartonskih ploča za ugradbu rasvjete, instalacija, opreme i sl. uračunato je u jediničnu cijenu.</t>
  </si>
  <si>
    <t>Međusobni spojevi gipskartonskih konstrukcija i spojevi s okolnim konstrukcijama i elementima izvesti prema uputama proizvođača i ukalkulirati u jediničnu cijenu (tipski profili, pokrovne lajsne, trake, kitovi, mase za reške i sl.)</t>
  </si>
  <si>
    <t>U cijeni pregradnih i obložnih konstrukcija uključena sva potrebna čvrsto postavljena podkonstrukcija, svi učvrsni elementi, obrada, bandaža i kitanje spojeva, ispuna kamenom vunom osiguranom od pomicanja i gipskartonske ploče čija je površina završno obrađena gletanjem; te svi radovi potrebni za prilagodbu na instalacijske i ugradbene dijelove ugrađene prije ili nakon oblaganja.</t>
  </si>
  <si>
    <t>U cijeni pregradnih i obložnih konstrukcija uključena je dobava i ugradnja ojačanja za ovješenje namještaja, sanitarija, opreme i sl. Izvodi se na način da se umjesto jedne (unutarnje) standardne gipskartonske ploče ugradi OSB ploča, debljine 12.5 mm. Predviđena količina 10% površine zida.</t>
  </si>
  <si>
    <t>Obračun zidova vrši se po m2 površine, a otvori se odbijaju na slijedeći način:
- otvor veličine do 2,50 m2 ne odbija se, a uložine i dodatna ojačanja za postavu dovratnika ne zaračunavaju se posebno.
- otvor veličine preko 2,50 m2 odbija se, a uložine i dodatna ojačanja za postavu dovratnika zaračunavaju se posebno.</t>
  </si>
  <si>
    <t>Jedinična cijena svake stavke uključuje:
- glavni i pomoćni materijal, rad i svi transporti
­ radna skela
­ zaštita već ugrađenih elemenata ili opreme pri izvođenju radova
- ateste za sve primjenjene materijale koje dobavlja izvođač
- svi troškovi popravka štete nastalih nepažnjom prilikom izvođenja radova
­ troškovi zaštite na radu
­ čišćenje tijekom izvođenja i nakon završetka svih radova</t>
  </si>
  <si>
    <t>BRAVARSKI RADOVI</t>
  </si>
  <si>
    <t xml:space="preserve">Izvođač je dužan nuditi ispravan rad, na temelju projekta i troškovnika, ako koja stavka ponuđaču nije jasna treba, prije davanja ponude, od projektanta tražiti pojašnjenje, naknadno pozivanje na eventualno nerazumjevanje ili manjkavosti opisa ili nacrta se neće uzeti u obzir. </t>
  </si>
  <si>
    <t>Svi radovi moraju se izvoditi prema podacima iz projektne dokumentacije, opisu iz troškovnika, uputama projektanta ili nadzornog inženjera, te u skladu sa važećim propisima. Kvaliteta materijala i izvedba temelji se na važećim propisima i normama koje izvoditelj treba ispoštivati.</t>
  </si>
  <si>
    <t>Izvođačj je obavezan po sklapanju ugovora, a prije početka proizvodnje, dostaviti nadzornom inženjeru, na pregled i ovjeru, izvedbene nacrte i detalje, sve usklađivano sa ostalim građevinsko-obrtničkim i instalaterskim radovima.</t>
  </si>
  <si>
    <t>Za sve radove predviđene troškovnikom izvoditelj je dužan pribaviti ateste za kvalitetu materijala, površinske obrade kao i antikorozivne zaštite.</t>
  </si>
  <si>
    <t xml:space="preserve">Antikorozivna zaštita i kompletna površinska obrada materijala mora biti u skladu sa važećim propisima i uputama proizvođača primjenjenog materijala.
Bravarija mora u radionici biti pjeskarena i ličena temeljnim slojem, minimalno dva puta (ili pocinčana ako je stavkom definirano). Temeljni sloj se na gradilištu na eventualnim oštećenim mjestima obnavlja, a cijela površina prije slijedećeg naliča čisti-odmaščuje.
</t>
  </si>
  <si>
    <t>Jedinična cijena svake stavke uključuje:
- zaštita svih okolnih konstrukcija, podova, vanjske stolarije, okoliša i sl. 
- sav rad i materijal, dobavu, izradu i dopremu, mehanizaciju i uskladištenje
- sve pripremne i međufaze rada potrebne za dovršenje stavke prema pravilima  struke i važećim propisima bez obzira napomenuto u pojedinoj stavci ili ne.
- uzimanje potrebnih izmjera na objektu
- izrada radioničkih nacrta i razrada detalja u fazi izvođenja te ovjeru od strane nadzornog inženjera
- predočenje uzoraka materijala projektantu i nadzoru
- temeljni premaz, antikorozivnu zaštitu i završnu obradu u tonu prema RAL-u prema odabiru projektanta
- sav potreban spojni i pričvrsni materijal prvoklasan za funkcionalnu uporabu
- potrebne sekundarne podkonstrukcije
- sve varove fino izbrusiti
- sve horizontalne i vertikalne transporte do mjesta montaže
- potrebnu radnu skelu.
- čišćenje nakon završetka radova
- svu štetu kao i troškove popravka kao posljedica nepažnje u toku izvedbe
- troškove zaštite na radu
- ateste za sve primjenjene materijale koje dobavlja izvođač</t>
  </si>
  <si>
    <t>ALUMINIJSKA BRAVARIJA</t>
  </si>
  <si>
    <t>Stavke vanjske bravarije izvesti u sistemima aluminijskih profila, s prekidnom toplinskog mosta. Svi ugrađeni sistemi za vanjske stavke moraju zadovoljiti zahtjeve predviđene projektnom dokumentacijom.</t>
  </si>
  <si>
    <t xml:space="preserve">Stavke unutarnje bravarije izvesti u sistemima bez prekida toplinskog mosta.  </t>
  </si>
  <si>
    <t>Sastavni dio podloga za ponudu bravarskih stavki čine sheme iz projekta te izvedbeni i radionički nacrti, izrađeni od strane izvođača radova.</t>
  </si>
  <si>
    <t>Napomena: Sve mjere potrebno je provjeriti u naravi! Radioničke nacrte prije izvedbe treba pregledati i ovjeriti projektant!</t>
  </si>
  <si>
    <t>Dozvoljeni koef. prolaska topline upisan u svaku pojedinu stavku.</t>
  </si>
  <si>
    <t>Tražena razina zaštite od buke iznosi Rw = 30 dB. Prema potrebi mjerenjem dokazati utjecaj korekturnih koeficijenata (C, Ctr) na prigušenje buke u ugrađenom stanju.</t>
  </si>
  <si>
    <t>STAKLJENJA UNUTARNJE BRAVARIJE
Ostakljenje Lamistal 12 mm</t>
  </si>
  <si>
    <t xml:space="preserve">STAKLJENJA VANJSKE BRAVARIJE
Ostakljenje krila i parapeta: 
TIP A: 6 mm LowE (kaljeno)  - 16 mm Ar 90% - 4 mm - 16 mm Ar 90% - 44.2 mm LowE 
Ostakljenje iznad parapeta: 
TIP B: 4 mm LowE  - 16 mm Ar 90% - 4 mm - 16 mm Ar 90% - LowE </t>
  </si>
  <si>
    <t>POVRŠINSKA ZAŠTITA
Profili su plastificirani u skladu s tehničkim smjernicama. Boja svih profila RAL 9011 iz kataloga raspoloživih boja proizvođača odabranog sustava.</t>
  </si>
  <si>
    <t xml:space="preserve">Izođač radova obavezan je prije početka plastifikacije profila podnijeti projektantima na uvid i odobrenje uzorke profila plastificirane prema njihovom izboru. </t>
  </si>
  <si>
    <t xml:space="preserve">UGRADNJA
Ugradnju prozora izvesti prema smjernicama RAL i smjernicama dobavljača sistema; tzv. RAL ugradnja podrazumijeva:
- ugradnju prozora na pravilnu liniju izoterme (na čeličnu potkonstrukciju)
- ugradnju prozora na sistemski PVC bazni profil - nema toplinskog mosta 
- ugradnju hidroizolacijskih paropropusnih folija s vanjske strane
- ugradnju paronepropusnih folija s unutarnje strane priključka
- širinu bočne fuge između štoka i zida širine prema RAL tabeli
- ugradnju stakla s okvirom u skladu sa zahtjevima zaštite od buke
- osiguranje zrakotijesnosti </t>
  </si>
  <si>
    <t>Preklapanje svih izolacionih folija (najmanje 100 mm) izvesti na objektu uz mehaničko učvršćenje i potrebnu toplinsku izolaciju. Izvođač radova obavezan je ispravno izabrati sve izolacijske materijale na unutarnjoj i vanjskoj strani fasade i to biti u stanju dokazati.</t>
  </si>
  <si>
    <t xml:space="preserve">U cijeni stavke uključiti komplet sav potreban rad i materijal prema opisu u troškovniku, kao i sve dodatne radove i materijale potrebne da se izradi kompletna fasada kao oblikovna i funkcionalna cjelina. Svi spojni limovi, opšavi, tolinske izolacije, hidroizolacije i parne brane koje se prema pravilima struke ugrađuju, sastavni su dio ove stavke. </t>
  </si>
  <si>
    <t>KERAMIČARSKI RADOVI</t>
  </si>
  <si>
    <t xml:space="preserve">U cijenu za svaku pojedinu vrstu rada uključiti sav osnovni i pomoćni materijal, lagane skele, raster materijala, neminovne otpatke, troškove izrade, te uklanjanje nečistoća nastalih tijekom rada, kao i odvoz sveg pratećeg suvišnog materijala i otpadaka (ambalaže). </t>
  </si>
  <si>
    <t>U cijeni pojedine stavke treba obuhvatiti dobavu i ugradnju materijala - osnovnog i pomoćnog (ako stavkom troškovnika nije drugačije navedeno), sve pripremne i međufaze rada potrebne za korektno dovršenje stavke prema pravilima struke i važećim propisima bez obzira napomenuto u pojedinoj stavci ili ne, predočenje uzoraka materijala projektantu, uredno izvedene međusobne spojeve pojedinih stavaka unutar ove grupe radova ili raznovrsnih grupa radova te izvedba u skladu s izvedbenim nacrtima, detaljnim izmjerama na licu mjesta i dodatnoj uputi projektanta, čiščenje po završenom radu.</t>
  </si>
  <si>
    <t xml:space="preserve">Obračun opločenja vrši se po m2 neto površine opločenja ili po m1 sokla. Pri obračunu se odbijaju svi otvori bez obzira na njihovu veličinu. </t>
  </si>
  <si>
    <t>Jedinična cijena svake stavke uključuje:
- potrebna radna sekla 
- rad i sav potreban osnovni i pomoćni materijal 
- aluminijski, inox ili PVC kutni, uglovni i svi ostali potrebni završni profili 
- aluminijski dilatacijski profili između prostorija (razlike u visini ili vrsti podne obloge) 
- ispune spojeva zidnih i podnih ploha silikonom                                                     
- ispune fuga fug-masom  
- transportne troškove
- čiščenje prostorija po završenom radu sa uklanjanjem šute i otpadaka
- popravak štete učinjene na svojim ili tuđim radovima pri radu iz nepažnje
- ateste za sve primjenjene materijale koje dobavlja izvođač</t>
  </si>
  <si>
    <t>SOBOSLIKARSKI RADOVI</t>
  </si>
  <si>
    <t>Sav materijal koji će se upotrijebiti, rad i pomoćni rad moraju u svemu odgovarati standardima, propisima i tehničkim uvjetima i pravilima struke. Materijal za izvedbu soboslikarskih radova treba biti prvorazredan. Na oličenim površinama ne smiju se poznati tragovi četke ili valjka, ne smije biti mrlja, a ton boje treba biti ujednačen.</t>
  </si>
  <si>
    <t>Za sve radove potrebno izraditi uzorke te ih dostaviti projektantu ili nadzornom inženjeru na uvid i odobrenje.</t>
  </si>
  <si>
    <t>Za sve vrste soboslikarsko-ličilačkih radova podloge moraju biti čiste od prašine i druge prljavštine. Bojati ili ličiti dopušteno je samo na suhu i pripremljenu podlogu. Pripremu podloge dužan je obaviti izvođač soboslikarskih radova. Unutrašnji zidovi prostorija prvo se izravnavaju, gletaju specijalnim postavama koje moraju dobro prilijegati na podlogu i nakon sušenja tvoriti vrlo čvrstu podlogu za bojanje disperzivnim bojama. Zidove i stropove treba bojati, kad su potpuno suhi, a prije bojanja treba zakrpati sve eventualne rupe, pukotine ili krhotine, a podlogu pripremiti prema tehnologiji proizvođača boja i lakova. Osnovni premazi moraju se tako odabrati da su podesni za slijedeće premaze koji se predviđaju.</t>
  </si>
  <si>
    <t>U cijeni pojedine stavke treba obuhvatiti i sve pripremne i međufaze rada potrebne za korektno dovršenje stavke prema pravilima i važećim propisima bez obzira napomenuto u pojedinoj stavci ili ne, predočenje uzoraka materijala na odobrenje projektantu, uredno izvedene spojeve s ostalim materijalima i opremom (brtvljenje reški – kitanje akrilom i sl), impregniranje mrlja od armature i sl., zaštitu stolarskih i bravarskih stavaka i ostalih površina pri radu zaštitnim folijama.</t>
  </si>
  <si>
    <t>U cijenu su uključeni i svi potrebni pripremni radovi kao što su: čišćenje i priprema podloge, popravljanje manjih oštećenja gletanjem; skidanje i ponovno postavljanje vrata, prozora i sl.</t>
  </si>
  <si>
    <t>Obračun ličenja se vrši po m2 neto površine, bez odbijanja otvora manjih od 3,00 m2, a otvori veći od 3,00 m2 odbijaju se, a uložine se posebno obračunavaju po m2 površine.</t>
  </si>
  <si>
    <t>Jedinična cijena svake stavke uključuje:
- sav glavni i pomoćni materijal
- dobavu i dopremu alata, mehanizaciju i uskladištenje, transport  
- troškove radne snage za kompletan rad opisan u troškovniku
- svu potrebnu radnu skelu
- zaštitu okolnih konstrukcija od prljanja 
- čišćenje nakon završetka radova
- svu štetu kao i troškove popravka kao posljedica nepažnje u toku izvedbe
- troškove zaštite na radu
- ateste za sve primjenjene materijale koje dobavlja izvođač</t>
  </si>
  <si>
    <t>STROJARSKE INSTALACIJE</t>
  </si>
  <si>
    <t xml:space="preserve">Cijena za svaku točku ove specifikacije mora obuhvatiti dobavu, prijenos, montažu, spajanje i dovođenje u stanje potpune funkcionalnosti, ukoliko nije predviđeno posebnom stavkom. </t>
  </si>
  <si>
    <t>U cijenu je potrebno uračunati sav potreban spojni, prijelazni, montažni, pridržni, ovjesni i ostali materijal potreban za potpuno funkcioniranje, ukoliko nije predviđeno posebnom stavkom.</t>
  </si>
  <si>
    <t>Izrada potrebnih skela i radnih platformi potrebnih za montažu strojarskih instalacija obuhvaćeni su u pojedinačnim stavkama iz troškovnika.</t>
  </si>
  <si>
    <t>Pomoćni građevinski radovi oko i nakon 
ugradnje instalacija, razna probijanja, 
bušenja, popravci obuhvaćeni su u pojedinačnim stavkama iz troškovnika</t>
  </si>
  <si>
    <t>Priprema kompletne dokumentacije za tehnički pregled, pribavljanje atesta i izdavanje garantnih listova i potvrda obuhvaćeni su u pojedinačnim stavkama iz troškovnika.</t>
  </si>
  <si>
    <t>Ovom specifikacijom nisu obuhvaćeni troškovi energije za probni rad.</t>
  </si>
  <si>
    <t>ELEKTROINSTALACIJE</t>
  </si>
  <si>
    <t>Sječenje kabela izvesti na licu mjesta nakon izmjerene stvarne dužine trase.</t>
  </si>
  <si>
    <t>Oznake razdjelnih ormara izvesti na plastičnoj graviranoj pločici, kao i sve natpise na vratima.</t>
  </si>
  <si>
    <t>Oznake strujnih krugova na priključnicama te oznake mrežnih RJ45 priključnica izvesti na pastificiranim naljepnicama koje je potrebno zaljepiti iznad svake priključnice.</t>
  </si>
  <si>
    <t>Ukoliko ponuditelj za neke od stavki predlaže alternativu, to u svojoj ponudi mora posebno naglasiti.</t>
  </si>
  <si>
    <t xml:space="preserve">Sve radove na spajanju elektrouređaja koji osiguravaju normalni rad strojarskih instalacija (motori, ventila
i slavina, ticala, termostati, presostati, razni senzori i sl.) treba izvesti u dogovoru sa izvoditeljem
strojarskih instalacija i zajedno s njim dovesti postrojenje u potpunu funkcionalnost, tako da u pogonu
budu postignuti svi projektirani parametri. </t>
  </si>
  <si>
    <t xml:space="preserve">U izradi razvodnih ormara uračunati su sitni i spojni materijal, bravice, zaštitne maske i izolacijske ploče, natpisi strujnih krugova, oznake karakterističnih vrijednosti pojedinih elemenata, postavljanje oznaka na kućišta (opasnost od električnog udara zaštitne mjere, obilježavanje) te postavljanje sheme izvedenog stanja. U razvodnim ormarima treba predvidjeti do 20% rezervnog prostora u odnosu na projektom predviđene jednopolne sheme. </t>
  </si>
  <si>
    <t>Oprema se isporučuje u orginalnim pakiranjima sa svim pripadnim orginalnim priborom i dokumentacijom ( Accessories, Media &amp; Manuals).</t>
  </si>
  <si>
    <t>Sva oprema mora biti atestirana i/ili certificirana, te imati potvrdu o sukladnosti sukladno važećim predmetnim zakonima, normizaciji i pravilnicima Republike Hrvatske.</t>
  </si>
  <si>
    <t>Sustav bez priloženih svih potrebnih atesta, certifikata i/ili potvrda o sukladnosti se ne može preuzeti od strane Investitora.</t>
  </si>
  <si>
    <t>Sve eventualne troškove atestiranja i/ili certificiranja koje mora obaviti Investitor, a zato što ih na vrijeme nije obavio dobavljač opreme, snosi dobavljač opreme.</t>
  </si>
  <si>
    <t>Ponuditelj jamči za punu funkcijonalnost ponuđene opreme unutar natječajnom dokumentacijom traženog sustava te je stoga dužan ponuditi sve potrebno za osiguranje iste  (problemi s inačicom software-a, operacijskih sustava i sl. te za to potrebnih patch-eva, dodatnih plug-in-ova, raznih vrsta spojnih kablova, različitih sučelja i sl.), čak ako isti i nije posebno specificiran.</t>
  </si>
  <si>
    <t xml:space="preserve">Tip, proizvođač, artikl i drugo opreme koja se nudi i ugrađuje se kao što je navedeno u stavkama ili odgovarajući, tj. može biti i od drugog proizvođača, drugi tip ili broj artikla i slično, ali odgovarajućih karakteristika, kvalitete kao što je navedena ili bolje. 
Prije nabave i ugradbe predmeta potrebno je dobiti odobrenje nadzornog inženjera i naručioca radova. </t>
  </si>
  <si>
    <t>A.</t>
  </si>
  <si>
    <t>GRAĐEVINSKO - OBRTNIČKI RADOVI</t>
  </si>
  <si>
    <t>A.1.</t>
  </si>
  <si>
    <t>PRIPREMNI RADOVI I UKLANJANJA</t>
  </si>
  <si>
    <t>Pripremni radovi</t>
  </si>
  <si>
    <t xml:space="preserve">Pripremni radovi prije uređenja dijela zgrade: osiguranje od neovlaštenog pristupa radnim dijelovima objekta, postavljanje natpisne i ploče upozorenja, osiguranje susjednih površina od oštećenja, isključivanje i potrebno blindiranje postojećih instalacija, osiguranje privremenog priključka struje,  privremena regulacija prometa i osiguranje sigurnog i nesmetanog pješačkog prometa, te osiguranje uvjeta za sigurno i bezbjedno izvođenje unutrašnjeg uređenja. </t>
  </si>
  <si>
    <t>­ obračun komplet</t>
  </si>
  <si>
    <t>Uklanjanje inventara i opreme u objektu</t>
  </si>
  <si>
    <t>Demontaža i iznošenje fiksnog i mobilnog inventara, namještaja i opreme u objektu . Komplet sa utovarom, odvozom i istovarom na deponij (ili skladište investitora prema dogovoru) uz plaćanje potrebne pristojbe za zbrinjavanje otpada. Stavka ne uključuje izmještanje arhive investitora. Radove izvoditi pažljivo po uputama nadzornog inženjera (bez oštećenja zidova, podova i stropova).</t>
  </si>
  <si>
    <t>1.3.</t>
  </si>
  <si>
    <t>Uklanjanje unutarnje i vanjske stolarije-bravarije</t>
  </si>
  <si>
    <t>Uklanjanje postojeće unutarnje i vanjeke stolarije-bravarije. Demontira se sve kompletno uključujući okvir, krilo, ostakljeni ili puni dio, nadsvjetlo, pragovi, klupčice opšavi i sl.; odnosno sve što se sadrži pojedina pozicija otvora. Radove izvoditi pažljivo sa što manjim oštećenjima zidova i ostalih konstrukcija koje se ne uklanjanju. 
Obračun po komadu kompletno demontiranog otvora. Komplet sa utovarom, odvozom i istovarom na deponij ( ili skladište investitora ) , sa plaćanjem naknade za zbrinjavanje otpada.</t>
  </si>
  <si>
    <t>a)</t>
  </si>
  <si>
    <t>­ otvori veličine do 3,00 m2</t>
  </si>
  <si>
    <t>b)</t>
  </si>
  <si>
    <t xml:space="preserve">­ otvori veličine preko 3,00 m2 </t>
  </si>
  <si>
    <t>1.4.</t>
  </si>
  <si>
    <t>Demontaža elektroinstalacija</t>
  </si>
  <si>
    <t>Odspajanje i demontaža postojeće elektroinstalacije (svjetiljke, sklopke, prekidači, i dio razvoda, koja se stavlja van funkcije. Radove izvoditi pažljivo bez oštećenja dijelova koji se ne uklanjaju po uputama nadzornog inženjera. Komplet sa utovarom, odvozom na deponij uz plaćanje pristojbe za zbrinjavanje otpada i istovarom.</t>
  </si>
  <si>
    <t>1.5.</t>
  </si>
  <si>
    <t>Uklanjanje pregradnih zidanih zidova</t>
  </si>
  <si>
    <t>Strojno i ručno uklanjanje pregradnih zidova od pune ili blok opeke debljine do 15  cm , visine do 300 cm (komplet sa nadvojima, žbukom i oblogom). Zidovi se uklanjaju u cijelosti. U cijenu uračunati i potrebna podupiranja i izradu radne skele. Radove izvoditi pažljivo bez oštećenja dijelova koji se ne uklanjaju po uputama nadzornog inženjera. Komplet sa utovarom, odvozom na deponij uz plaćanje pristojbe za zbrinjavanje otpada i istovarom. Obračun po m2 uklonjenog zida.</t>
  </si>
  <si>
    <t xml:space="preserve">­ obračun po m2 uklonjenog zida </t>
  </si>
  <si>
    <t>1.6.</t>
  </si>
  <si>
    <t>Uklanjanje parapetnog zidanog zida</t>
  </si>
  <si>
    <t>Strojno i ručno uklanjanje parapetnog zidoa od blok opeke ukupne debljine do 40  cm , visine do 110 cm (komplet sa žbukom i oblogom). Zid se uklanja u cijelosti. U cijenu uračunati i zidarsku obradu uložina nakon uklanjanja. Radove izvoditi pažljivo bez oštećenja dijelova koji se ne uklanjaju po uputama nadzornog inženjera. Komplet sa utovarom, odvozom na deponij uz plaćanje pristojbe za zbrinjavanje otpada i istovarom. Obračun po m3 uklonjenog zida.</t>
  </si>
  <si>
    <t xml:space="preserve">­ obračun po m3 uklonjenog zida </t>
  </si>
  <si>
    <t>1.7.</t>
  </si>
  <si>
    <t xml:space="preserve">Probijanje otvora u zidanim zidovima </t>
  </si>
  <si>
    <t>Strojno i ručno probijanje otvora u zidanim  zidovima debljine od 15 do 35 cm . Stavka obuhvaća pažljivo rezanje od dijelova koji se ne ruše, kao i dobava i ugradnja montažnog betonskog (ili čeličnog) nadvoja. Nakon probijanja otvora, otvor zidarski obraditi (produžnom žbukom).U stavku uračunato podupiranje. utovar, odvoz šute na deponij uz plaćanje naknade za deponiranje i istovar uz plaćanje pristojbe za zbrinjavanje otpada. Obračun po m3 probijenog zida.</t>
  </si>
  <si>
    <t xml:space="preserve"> - m3 probijenog zida</t>
  </si>
  <si>
    <t>1.8.</t>
  </si>
  <si>
    <t>Uklanjanje podnih obloga</t>
  </si>
  <si>
    <t>Strojno i ručno uklanjanje - štemanje unutarnjih podnih obloga (laminat, pvc, ker.pločice, i sl.). U stavci obračunati i uklanjanje pripadajućeg sokla. Pri uklanjanju obratiti pozornost da se uklanjaju svi slojevi podne obloge do armiranobetonske ploče. Radove vršiti uz suglasnost nadzornog inženjera. Podlogu, nakon uklanjanja očistiti do zdrave podloge. Radove izvoditi pažljivo sa što manjim oštećenjima zidova i ostalih dijelova koje se ne uklanjanju. Stavka obuhvaća sve potrebne radnje i transporte za uklanjanje šute, utovar, odvoz i istovar na deponij uz plaćanje pristojbe za zbrinjavanje otpada. Obračun po m2 površine koja se uklanja.</t>
  </si>
  <si>
    <t xml:space="preserve">­ obračun po m2 </t>
  </si>
  <si>
    <t>1.9.</t>
  </si>
  <si>
    <t>Uklanjanje zidnih obloga</t>
  </si>
  <si>
    <t>Uklanjanje postojećih zidnih obloga debljine do 30 mm. Demontira kompletna obloga sa potkonstrukcijom. Radove izvoditi pažljivo sa što manjim oštećenjima zidova. 
Obračun po m2 demontirane obloge. Komplet sa utovarom, odvozom i istovarom na deponij ( ili skladište investitora ) , sa plaćanjem naknade za zbrinjavanje otpada.</t>
  </si>
  <si>
    <t>­ obračun po m2 demontirane obloge</t>
  </si>
  <si>
    <t>1.10.</t>
  </si>
  <si>
    <t>Uklanjanje boje sa zidova i stropova</t>
  </si>
  <si>
    <t>Ručno uklanjanje - struganje nekompaktnih slojeva boje i premaza sa zidova i stropova. Komplet sa čišćenjem do zdrave površine od starih naliča, te potrebno odmašćivanje. Stavka obuhvaća pažljivo uklanjanje slojeva postojećih dotrajalih i nekompaktnih naliča. Stavka obuhvaća sve potrebne radnje i transporte za uklanjanje šute, utovar, odvoz i istovar na deponij uz plaćanje pristojbe za zbrinjavanje otpada. Prije početka uklanjanja, od nadzornog inženjera dobiti suglasnost na područje uklanjanja.</t>
  </si>
  <si>
    <t xml:space="preserve">­ m2 površine, visine do 400 cm </t>
  </si>
  <si>
    <t>1.11.</t>
  </si>
  <si>
    <t xml:space="preserve">Utori za instalacije </t>
  </si>
  <si>
    <t>Strojno i ručno šlicanje betonske podne ploče ili zidanog zida, odnosno izrada utora (šliceva) za postavu instalacija. Prije štemanja podnu ploču ili zid zarezati rezačicom kako bi rez bio ravan. Stavka obuhvaća pažljivo rezanje od dijelova konstrukcije koji se ne ruše. Stavka obuhvaća sve potrebne radnje i transporte za uklanjanje šute, utovar, odvoz i istovar na deponij uz plaćanje pristojbe za zbrinjavanje otpada.
Obračun po m1 utora.</t>
  </si>
  <si>
    <t>­ utor u zidu presjeka cca 10x10 cm</t>
  </si>
  <si>
    <t>m1</t>
  </si>
  <si>
    <t>­ utor u ab podu presjeka cca 10x10 cm</t>
  </si>
  <si>
    <t>A.2.</t>
  </si>
  <si>
    <t>BETONSKI RADOVI</t>
  </si>
  <si>
    <t>Krpanje utora u podu</t>
  </si>
  <si>
    <t>Dobava materijala i betoniranje utora u podnoj ploči, nakon ugradnje instalacija. Širina betoniranja do 10 cm, a debljina betona 10 cm.
U svemu prema nacrtima projektne dokumentacije. 
Betonirati sitnozrnim betonom C 25/30, XC2.
Ugradnja betona je ručna. Prije betoniranja postojeće površine očistiti, otprašiti i premazati beton kontaktom.
U cijenu stavke uračunat je sav potreban glavni i pomoćni materijal, rad i transporti,  sve do potpune gotovosti, uključivo i njegu betona.
Obračun po m1 utora, komplet.</t>
  </si>
  <si>
    <t>­ utor presjeka cca 10x10 cm</t>
  </si>
  <si>
    <t>A.3.</t>
  </si>
  <si>
    <t>3.1.</t>
  </si>
  <si>
    <t xml:space="preserve">Uziđivanje pregradnih zidova </t>
  </si>
  <si>
    <t>Dobava materijala i uziđivanje na dijelu uklonjenih otvora unutarnjih pregradnih zidova debljine 12 cm. Zidovi visine do 3,00 m. Za zidanje koristiti blok opeku , a zidanje obaviti produžnim cementnim mortom sukladno uputi proizvođača. Obavezno sidrenje po pravilima struke. U zidu ostaviti potrebne otvore za prolaz instalacija prema projektu pripadajućih instalacija. U cijeni sav potreban rad i materijal do potpune gotovosti. Otvori, serklaži, nadvoji i sl. se odbijaju u cjelosti.</t>
  </si>
  <si>
    <t>­ obračun po m2 zida debljine 12 cm</t>
  </si>
  <si>
    <t>3.2.</t>
  </si>
  <si>
    <t>Žbukanje zidova - gips-vapnena žbuka</t>
  </si>
  <si>
    <t xml:space="preserve">Dobava materijala i izrada unutarnje žbuke zidova od šuplje opeke gips-vapnenom žbukom 1:2:6, debljine sloja 20 mm. Stavkom je obuhvaćeno:  
■ čišćenje podloge 
■ kontaktni vezni sloj (primer za beton) 
■ popravak šliceva nakon prolaska instalacija 
■ cementni špric 
■ gruba žbuka
■ fina žbuka
■ obrada špaleta (širine 20 cm)
■ kutni profili i rabic po uglovima i na spojevima dvaju različitih materijala (cca 10% površine)
U cijeni radna skela (do 200 cm) na svakoj etaži, sav potreban rad i materijal do potpune gotovosti. Koristiti gotovu industrijski priređenu smjesu prema uputama proizvođača. </t>
  </si>
  <si>
    <t>­ obračun po m2 površine zida</t>
  </si>
  <si>
    <t>3.3.</t>
  </si>
  <si>
    <t>Popravak ožbukanih zidova</t>
  </si>
  <si>
    <t xml:space="preserve">Dobava materijala i izrada unutarnje žbuke - popravak i krpanje postojećih ožbukanih zidova ( nakon uklanjanja zidnih obloga ). Koristiti žbuku istovjetnu postojećoj. Stavkom je obuhvaćeno:  
■ čišćenje podloge 
■ kontaktni vezni sloj 
■ cementni špric 
■ gruba žbuka
■ fina žbuka
■ kutni profili i rabic po uglovima i na spojevima dvaju različitih materijala (cca 10% površine)
U cijeni sav potreban rad i materijal do potpune gotovosti. Koristiti gotovu industrijski priređenu smjesu prema uputama proizvođača. </t>
  </si>
  <si>
    <t xml:space="preserve">­ obračun po m2 površine zida </t>
  </si>
  <si>
    <t>3.4.</t>
  </si>
  <si>
    <t>Popravak cementnog estriha</t>
  </si>
  <si>
    <t>Dobava materijala i popravak  cementnog estriha, na dijelu uklonjenih pločica ili zidova. Niveliranje u sloju debljine do 20 mm, nivelir masom na bazi cementa, sve po uputama proizvođača. Gornja površina vodoravna ili u projektiranom nagibu, završno obrađena i u potpunosti pripremljena za postavu podne obloge (u cijeni izrada i obrada trajnoelastičnim kitom svih potrebnih dilatacija). Prije izrade estriha površinu očistiti i premazati emulzijom za poboljšanje veze starog i novog estriha. Radove izvoditi pažljivo po uputama nadzornog inženjera . U cijenu uključen sav potreban rad, materijal i zaštita okolnih površina.</t>
  </si>
  <si>
    <t>­ obračun po m2 površine poda</t>
  </si>
  <si>
    <t>3.5.</t>
  </si>
  <si>
    <t>Obrada utora instalacija</t>
  </si>
  <si>
    <t xml:space="preserve">Zatvaranje utora u zidu i stropu nakon polaganja instalacija ( ili oštećenja nakon demontaže opreme ) vapneno cementnim mortom. Utori širine cca 10cm.  
(Obračun prema stvarnim količinama). </t>
  </si>
  <si>
    <t>­ obračun po m1 obrađenog utora u zidu</t>
  </si>
  <si>
    <t>­ obračun po m1 obrađenog utora na stropu</t>
  </si>
  <si>
    <t>A.4.</t>
  </si>
  <si>
    <t>4.1.</t>
  </si>
  <si>
    <t>Čelična ojačanja gipskartonskih zidova</t>
  </si>
  <si>
    <t>Izrada, dobava i montaža dodatne čelične potkonstrukcije za ovjes  i ukrutu pregradnih zidova .  
Čelična podkonstrukcija sastoji se od: 
 čelični profil 40x40x2,5 mm
 anker ploče, sve ostale potrebne pločevine i sl.
Čelični nosači se za armiranobetonske stupove pričvršćuju vijcima. Međusobni spojevi elemenata čelične konstrukcije izvode se zavarima. Izvoditelj je u obvezi izraditi radionički nacrt i donjeti nadzornom inženjeru na ovjeru."
 obračun po kg konstrukcije
NAPOMENA :
Mjere provjeriti na licu mjesta..
Po izradi radioničkog nacrta, isti sa uzorcima dati na ovjeru nadzornom inženjeru.</t>
  </si>
  <si>
    <t>4.2.</t>
  </si>
  <si>
    <t>Unutarnje ostakljene pregradne stijene i vrata</t>
  </si>
  <si>
    <t>Izrada, dobava i ugradnja unutarnjih ostakljenih pregradnih stijena i vrata, u sistemu bez prekida toplinskog mosta i toplinski poboljšanim svojstvima. Vrata sadrže bravu s cilindrom i kvakom, 3x3D podesiva panta, sokl profil s donje strane krila visine cca 10 cm, bez praga. 
Opšav, elemente ugradnje, elemente sidrenja, plastifikaciju u tonu RAL 9010, te postavu folije pjeskarenog efekta ( prema detaljima ) uključiti u cijenu.
Ispuna: Paneli izrađeni od alu plastificiranog lima i poliuretanske ispune.
Ostakljenje prema općim uvjetima ( Lamistal 12 mm ).  
U svemu prema shemi bravarije.
Obračun po komadu, zidarske mjere.</t>
  </si>
  <si>
    <t>• POZ 1 - 100/210 cm, jedokrilna zaokretna ostakljena vrata</t>
  </si>
  <si>
    <t>• POZ 2 - 120/210 cm, dvokrilna zaokretna ostakljena vrata</t>
  </si>
  <si>
    <t>c)</t>
  </si>
  <si>
    <t>• POZ 3 - 341/210 cm, jedokrilna zaokretna ostakljena vrata sa fiksnom stijenom</t>
  </si>
  <si>
    <t>d)</t>
  </si>
  <si>
    <t>• POZ 4 - 297/210 cm, jedokrilna zaokretna ostakljena vrata sa fiksnom stijenom</t>
  </si>
  <si>
    <t>e)</t>
  </si>
  <si>
    <t>• POZ 5 - 397/210 cm, jedokrilna zaokretna ostakljena vrata sa fiksnom stijenom</t>
  </si>
  <si>
    <t>f)</t>
  </si>
  <si>
    <t>• POZ 6 - 356/210 cm, jedokrilna zaokretna ostakljena vrata sa fiksnom stijenom</t>
  </si>
  <si>
    <t>g)</t>
  </si>
  <si>
    <t>• POZ 7 - 326/210 cm, jedokrilna klizna ostakljena vrata sa fiksnom stijenom</t>
  </si>
  <si>
    <t>4.3.</t>
  </si>
  <si>
    <t>Ostakljena vanjska klizna stijena</t>
  </si>
  <si>
    <t>Izrada, dobava i ugradnja višedjelne ostakljene stijene sa dvokrilnim kliznim vratima, otklopnim nadsvjetlom i fiksnim poljima, u sistemu s prekidom toplinskog mosta i toplinski poboljšanim svojstvima.
Okov je sistemski, klase antikorozivnosti 5.
Ostakljenje fiksna polja: 
TIP A: 6 mm LowE (kaljeno)  - 16 mm Ar 90% - 4 mm - 16 mm Ar 90% - 44.2 mm LowE 
Ostakljenje otklopno/zaokretna polja: 
TIP B: 4 mm LowE  - 16 mm Ar 90% - 4 mm - 16 mm Ar 90% - LowE
Opšav, elemente ugradnje, elemente sidrenja te plastifikaciju u tonu RAL 9010 uključiti u cijenu. Ugradnju izvesti prema RAL smjernicama, bez toplinskih mostova. Obračun po komadu, zidarske mjere.</t>
  </si>
  <si>
    <t>­ POZ 8 - 330/270 cm</t>
  </si>
  <si>
    <t>A.5.</t>
  </si>
  <si>
    <t>5.1.</t>
  </si>
  <si>
    <t>Unutrašnji pregradni zid, d=10 cm (O-O)</t>
  </si>
  <si>
    <t>Dobava materijala i izrada pregradnog gipskartonskog zida, debljine 100 mm . 
U svemu prema nacrtima projektne dokumentacije. 
Zid se sastoji od:
■ 2 x 12.5 mm standardna ploča
■ podkonstrukcija/mineralna vuna d=50 mm 
■ 2 x 12.5 mm standardna ploča
Ploče postaviti na jednostruku pocinčanu čeličnu podkonstrukciju, debljine lima min. 0,6 mm, širine 50 mm. Ispuna podkonstrukcije mineralnom vunom debljine 50 mm.
Završna površina mora biti obrađena glet masom. 
Svi pričvrsni elementi (vijci, čavli i sl.) moraju biti pocinčani, odnosno nehrđajući.
U cijeni sva potrebna čvrsto postavljena podkonstrukcija, svi učvrsni elementi, obrada, bandaža i kitanje spojeva, ispuna kamenom vunom osiguranom od pomicanja i gipskartonske ploče čija je površina završno obrađena gletanjem; te svi radovi potrebni za prilagodbu na instalacijske i ugradbene dijelove ugrađene prije ili nakon oblaganja.
U cijeni i dobava i ugradnja ojačanja u pregradnom zidu. Ojačanja su za ovješenje namještaja, sanitarija, opreme , i sl. Izvodi se na način da se umjesto jedne (unutarnje) standardne gipskartonske ploče ugradi OSB ploča, debljine 12.5 mm. Predviđena količina 10% površine zida.</t>
  </si>
  <si>
    <t>5.2.</t>
  </si>
  <si>
    <t>Spuštena stropna obloga - kasetni strop</t>
  </si>
  <si>
    <t>Dobava i montaža kazetnog ovješenog spuštenog stropa na metalnoj podkonstrukciji. 
Ploče dimenzija 60x60 cm, debljine 19 mm.
Ploče postavljene na visini do 300 cm od gotovog poda s pripadajućom metalnom podkonstrukcijom, u bijeloj boji, koja se učvršćuje u armirano-betonsku stropnu ploču. Visina vješanja do 120 cm. Na mjestima ugradnje rasvjetnih tijela, instalacija grijanja, hlađenja, ventilacije i sl. urezati otvore i raster prilagoditi ugradnji navedenih elemenata. Sve izvesti prema shemi postave stropa i uputama proizođača. U cijeni sav potreban rad, materijal i potrebna radna skela (do 300 cm visine); sve do potpune gotovosti i funkcionalnosti.</t>
  </si>
  <si>
    <t>­ obračun po m2 površine stropa</t>
  </si>
  <si>
    <t>A.6.</t>
  </si>
  <si>
    <t>6.1.</t>
  </si>
  <si>
    <t>Podne keramičke pločice</t>
  </si>
  <si>
    <t xml:space="preserve">Dobava materijala i polaganje podnih keramičkih pločica 1. klase, većeg formata, protukliznosti R10, u unutrašnje prostore, na predhodno pripremljenu podlogu, ljepljenjem visoko obogacenim fleksibilnim cementnim ljepilom. Pod pripremljenom podlogom smatra se obrušena, otprašena i tretirana podloga s odgovarajućim predpremazima za upojnu podlogu (cementni estrih). Sljubnice se zapunjavaju flexibilnom masom za fugiranje. Spojevi zidnih i podnih ploha zapunjavaju se visokokvalitetnim sanitarnim silikonom u istovjetnoj boji mase za fugiranje. Stavka obuhvaća sav rad sa svim potrebnim predradnjama, materijalom i priborom te fugiranjem u boji pločica. U stavci uračunate završni i dilatacijski aluminijski profili, te pripadajući sokl visine 10 cm.
</t>
  </si>
  <si>
    <t>­ pod</t>
  </si>
  <si>
    <t>A.7.</t>
  </si>
  <si>
    <t>7.1.</t>
  </si>
  <si>
    <t>Ličenje ožbukanih zidova</t>
  </si>
  <si>
    <t xml:space="preserve">Dobava materijala i ličenje ožbukanih zidova, u bijelo, perivom bojom, komplet s pripremom podloge. 
Priprema zida obuhvaća slijedeće: 
Otprašivanje i impregnaciju, kitanje i gletanja u dva sloja, brušenje i otprašivanje. Ličenje u potrebnom broju premaza (najmanje dva) do potpunog prekrivanja podloge. 
Ličenje do visine stropa ( 3,00 m ). U svemu prema projektu ili uputama projektanta. </t>
  </si>
  <si>
    <t>7.2.</t>
  </si>
  <si>
    <t>Ličenje gipskartonskih zidova</t>
  </si>
  <si>
    <t>Dobava materijala i ličenje pregradnih gipskartonskih zidova, u bijelo, perivom bojom, komplet s pripremom podloge. 
Priprema zida obuhvaća slijedeće: 
Otprašivanje i impregnaciju. Ličenje u potrebnom broju premaza (najmanje dva) do potpunog prekrivanja podloge. 
Ličenje do visine stropa ( 3,00 m ). U svemu prema projektu ili uputama projektanta.</t>
  </si>
  <si>
    <t>7.3.</t>
  </si>
  <si>
    <t>Ličenje ožbukanih stropova</t>
  </si>
  <si>
    <t>Dobava materijala i ličenje ožbukanih stropova, u bijelo, disperzivnom bojom, komplet s pripremom podloge. 
Priprema zida obuhvaća slijedeće: 
Otprašivanje i impregnaciju, kitanje i gletanja u dva sloja, brušenje i otprašivanje. Ličenje u potrebnom broju premaza (najmanje dva) do potpunog prekrivanja podloge. 
Stropovi na visini do 3,00 m, radna skela u cijeni.</t>
  </si>
  <si>
    <t>7.4.</t>
  </si>
  <si>
    <t>Ličenje radijatora i cijevi radijatorskog grijanja</t>
  </si>
  <si>
    <t>Dobava materijala i ličenje postojećih radijatora i cijevi centralnog grijanja sa slijedećim fazama rada : uklanjanje stare boje brušenjem, ličenje temeljnom i dva puta lak bojom otpornom na visoke temparature. Komplet oličeno u tonu po izboru projektanta. Radove izvoditi po uputama proizvođača.</t>
  </si>
  <si>
    <t>­ obračun po m2 radijatora</t>
  </si>
  <si>
    <t>­ obračun po m1 cijevi</t>
  </si>
  <si>
    <t>7.5.</t>
  </si>
  <si>
    <t>Ličenje uložina na pročelju</t>
  </si>
  <si>
    <t>Ličenje ožbukanih uložina na pročelju (na dijelu nove bravarije) fasadnom bojom u dvije ruke sa svim potrebnim predradnjama po uputama proizvođača. Boja u nijansi pročelja. Uložine širine do 25 cm.</t>
  </si>
  <si>
    <t>­ obračun po m1 uložina</t>
  </si>
  <si>
    <t>A.8.</t>
  </si>
  <si>
    <t>OSTALO</t>
  </si>
  <si>
    <t>8.1.</t>
  </si>
  <si>
    <t xml:space="preserve">Oznake prostorija </t>
  </si>
  <si>
    <t>Dobava i postavljanje PVC natpisne pločice, dimenzije 7x17 cm. Natpisi su na PVC podlozi u sivom tonu, samoljepljivi na vratna krila, prema uputama nadzornog inženjera.  Potrebno je postaviti oznaku naziva svake prostorije. Sve komplet do potpune gotovosti. 
Obračun po komadu. 
Popis pločica / natpisa na vratima:</t>
  </si>
  <si>
    <t>­ obračun po komadu</t>
  </si>
  <si>
    <t>8.2.</t>
  </si>
  <si>
    <t>Aparati za gašenje požara</t>
  </si>
  <si>
    <t>Dobava i montaža aparata za početno gašenje požara sa suhim prahom. U cijenu ulazi i sav potrebni montažni materijal, te pripadajuća samoljepljiva simbol naljepnica, koja se lijepi na zid. U svemu prema protupožarnom elaboratu.</t>
  </si>
  <si>
    <t>- S-6 kg</t>
  </si>
  <si>
    <t>8.3.</t>
  </si>
  <si>
    <t>Obloga zidova</t>
  </si>
  <si>
    <t>Dobava, izrada i montaža zaštitne obloge zida u učionici, na dijelu uklonjenih vrata, iz MDF ploča debljine 18 mm, lakirana u tonu postojećeg. Obloga visine 100 cm, bez vidljivih spojeva i mjesta pričvršćenja za zid.
Zaštitna obloga od udaraca i ogrebotina na zidu.  Radionički nacrt, prije izrade opreme , dati na ovjeru nadzornom inženjeru.
Mjere provjeriti na licu mjesta.</t>
  </si>
  <si>
    <t>­ obračun po m2</t>
  </si>
  <si>
    <t>8.4.</t>
  </si>
  <si>
    <t>Završno čišćenje prostora</t>
  </si>
  <si>
    <t>Stavka obuhvaća završno fino čišćenje prostora nakon završetka svih radova a kao priprema za primopredaju objekta investitoru.
Stavka obuhvaća čišćenje i pranje podova, zidnog opločenja, vrata, prozora, sanitarnih uređaja i sl.
*NAPOMENA:
Višekratna čišćenja i odvoz otpadnog i viška materijala u tijeku izvođenja građevinskih radova ulaze u jedinične cijene pojedinog rada!</t>
  </si>
  <si>
    <t xml:space="preserve">­ obračun po m2 neto površine </t>
  </si>
  <si>
    <t>REKAPITULACIJA - GRAĐEVISNKO OBRTNIČKI RADOVI</t>
  </si>
  <si>
    <t>B.</t>
  </si>
  <si>
    <t>ELEKTROTEHNIČKE INSTALACIJA</t>
  </si>
  <si>
    <t>B.1.</t>
  </si>
  <si>
    <t>RAZVODNI ORMARI JAKE STRUJE</t>
  </si>
  <si>
    <t>Razvodni ormar GRO</t>
  </si>
  <si>
    <r>
      <rPr>
        <b/>
        <sz val="10"/>
        <rFont val="Arial"/>
        <family val="2"/>
      </rPr>
      <t>NAPOMENA:</t>
    </r>
    <r>
      <rPr>
        <sz val="10"/>
        <rFont val="Arial"/>
        <family val="2"/>
      </rPr>
      <t xml:space="preserve">
Postojeći ormar i sva zaštitna oprema se zadržava i nije predmet ovog projekta. Potrebno je ugraditi dodatnu opremu specificiranu u stavkama niže:</t>
    </r>
  </si>
  <si>
    <t xml:space="preserve">Jednopolni minijaturni prekidač 10A/1P, B karakteristike, 10 kA. </t>
  </si>
  <si>
    <t xml:space="preserve">Dobava, isporuka, ugradnja i spajanje jednopolnog minijaturnog prekidača 16A/1P, C karakteristike, 10 kA. </t>
  </si>
  <si>
    <t xml:space="preserve">Dobava, isporuka, ugradnja i spajanje tropolnog minijaturnog prekidača 32A/3P, C karakteristike, 10 kA. </t>
  </si>
  <si>
    <t>Izrada sheme izvedenog stanja razdjelnika +GRO, napravljena u digitalnom obliku, te shema uložena u ormar. Obračun po kompletu.</t>
  </si>
  <si>
    <t xml:space="preserve">Sva potrebna montažna i spojna oprema potrebna za ugradnju specificirane opreme u  ormare do njegove pune fukcionalnosti; sabirnice, igličaste sabirnice, redne stezaljke, sabirnice nule i zemlje, spojni vodovi, P/F vodiči, izolatori, natpisi i natpisne pločice oznaka otporne na vlagu i prljavštinu, pinovi, uvodnice i ostali sitni spojni i montažni materijal, potreban do potpunog opremanja ormara, uključujući i plexi pokrov sa slijepim ispunama, ispitni list ormara i metalna pločica  oznake sukladnosti. Svu opremu i kabele kvalitetno označiti. Kabele izvesti na rednim stezaljkama. </t>
  </si>
  <si>
    <t>­ obračun po kompletu</t>
  </si>
  <si>
    <t>Razvodni ormar RO-N</t>
  </si>
  <si>
    <t>Dobava, ugradnja i spajanje razvodnog ormara, izveden kao uzidni razdjelnik, 3-redni,36+6 modula, dimenzija 568x368x93mm ±5% (VxŠxD), minimalno IP40 izrađen od čeličnog lima, vrata su metalna. Stavka uključuje i bravicu ormara. Obračun svih stavki 1.2. po komadu ako u stavci nije drukčije navedeno. U ormar ugraditi slijedeću opremu:</t>
  </si>
  <si>
    <t xml:space="preserve">Tropolni minijaturni prekidač 25A/3P, C karakteristike, 10 kA. </t>
  </si>
  <si>
    <t xml:space="preserve">Četveropolna diferencijalna zaštitna sklopka 25A, sa diferencijalnom strujom 0,03A, osjetljiva na izmjenične struje, 10kA. </t>
  </si>
  <si>
    <t xml:space="preserve">Jednopolni minijaturni prekidač 16A/1P, B karakteristike, 10 kA. </t>
  </si>
  <si>
    <t xml:space="preserve">Jednopolni minijaturni prekidač 20A/1P, B karakteristike, 10 kA. </t>
  </si>
  <si>
    <t>Izrada sheme izvedenog stanja razdjelnika +RO-N, napravljena u digitalnom obliku, te shema uložena u ormar. Obračun po kompletu.</t>
  </si>
  <si>
    <t>h)</t>
  </si>
  <si>
    <t>Sva potrebna montažna i spojna oprema potrebna za ugradnju specificirane opreme u  ormare do njegove pune fukcionalnosti; sabirnice, igličaste sabirnice, redne stezaljke, sabirnice nule i zemlje, spojni vodovi, P/F vodiči, izolatori, natpisi i natpisne pločice oznaka otporne na vlagu i prljavštinu, perforirane PVC kanalice, POK kanali, pinovi, uvodnice i ostali sitni spojni i montažni materijal, potreban do potpunog opremanja ormara, uključujući i plexi pokrov sa slijepim ispunama, ispitni list ormara i metalna pločica  oznake sukladnosti. Svu opremu i kabele kvalitetno označiti. Kabele izvesti na rednim stezaljkama. Obračun po kompletu.</t>
  </si>
  <si>
    <t>B.2.</t>
  </si>
  <si>
    <t>ELEKTROINSTALACIJA JAKE STRUJE</t>
  </si>
  <si>
    <t>Priključnice i fiksni izvodi</t>
  </si>
  <si>
    <t>Izrada fiksnog jednofaznog izvoda s pripremom za montažu na potrošače.</t>
  </si>
  <si>
    <t xml:space="preserve">Dobava, ugradnja i spajanje jedne priključnice 230V, 16A, 2 modula, komplet sa montažnom kutijom za 2 modula, nosačem za 2 modula, ukrasnim okvirom za 2 modula i svim potrebnim priborom. </t>
  </si>
  <si>
    <t xml:space="preserve">Dobava, ugradnja i spajanje dvije priključnice 230V, 16A, komplet sa montažnom kutijom za 4 modula, nosačem za 4 modula, ukrasnim okvirom za 4 modula i svim potrebnim priborom. </t>
  </si>
  <si>
    <t xml:space="preserve">Dobava, ugradnja i spajanje jedne priključnice 230V, 16A, komplet sa montažnom kutijom za 4 modula, nosačem za 4 modula, ukrasnim okvirom za 4 modula (jedan modul je predviđen za jednu mrežnu utičnicu RJ45 Cat 6 UTP, jedan modul je predviđen za HDMI priključnicu) i svim potrebnim priborom. </t>
  </si>
  <si>
    <t xml:space="preserve">Dobava, ugradnja i spajanje dvije priključnice 230V, 16A, komplet sa montažnom kutijom za 6 modula, nosačem za 6 modula, ukrasnim okvirom za 6 modula (jedan modul je predviđen za jednu mrežnu utičnicu RJ45 Cat 6 UTP, jedan modul je predviđen za HDMI priključnicu) i svim potrebnim priborom. </t>
  </si>
  <si>
    <t xml:space="preserve">Dobava, ugradnja i spajanje tri priključnice 230V, 16A, komplet sa montažnom kutijom za 10 modula, nosačem za 10 modula, ukrasnim okvirom za 10 modula (dva modula su predviđena za dvije mrežne utičnice RJ45 Cat 6 UTP i dva modula su slijepa) i svim potrebnim priborom. </t>
  </si>
  <si>
    <t xml:space="preserve">Dobava, ugradnja i spajanje tri priključnice 230V, 16A, komplet sa montažnom kutijom za 10 modula, nosačem za 10 modula, ukrasnim okvirom za 10 modula (jedan modul je predviđen za jednu mrežnu utičnicu RJ45 Cat 6 UTP, jedan modul je predviđen za HDMI priključnicu i dva modula su slijepa) i svim potrebnim priborom. </t>
  </si>
  <si>
    <t xml:space="preserve">Dobava, ugradnja i spajanje podne kutije za ugradnju u glazuru. Set se sastoji od okvira s poklopcem, ugradne kutije za elektroelemente M45 i metalne osnove za glazuru. Kapacitet podne kutije je 6 modula M45, dimenzija 175x80x75mm ±5% i stavka uključuje sljedeće elektroelemente modul M45:
- 2 x šuko utičnica, 16A/250V, 2M, bijela
- 1 x informatička utičnica RJ45 Cat.6 F/UTP, 1M 
- 1 x HDMI priključnica, 1M
Stavka se nudi sa svim potrebnim priborom do izvođenja stavke u potpunu funkcionalnost. </t>
  </si>
  <si>
    <t>i)</t>
  </si>
  <si>
    <t xml:space="preserve">Dobava, ugradnja i spajanje podne kutije za ugradnju u glazuru. Set se sastoji od okvira s poklopcem, ugradne kutije za elektroelemente M45 i metalne osnove za glazuru. Kapacitet podne kutije je 12 modula M45, dimenzija 330x260x57mmmm ±5%  i stavka uključuje sljedeće elektroelemente modul M45:
- 3 x šuko utičnica, 16A/250V, 2M, bijela
- 2 x informatička utičnica RJ45 Cat.6 F/UTP, 1M 
- 4 x slijepa modula, 1M
Stavka se nudi sa svim potrebnim priborom do izvođenja stavke u potpunu funkcionalnost. </t>
  </si>
  <si>
    <t>j)</t>
  </si>
  <si>
    <t xml:space="preserve">Dobava, ugradnja i spajanje podne kutije za ugradnju u glazuru. Set se sastoji od okvira s poklopcem, ugradne kutije za elektroelemente M45 i metalne osnove za glazuru. Kapacitet podne kutije je 16-24 modula M45, dimenzija 330x260x59 mm ±5%  i stavka uključuje sljedeće elektroelemente modul M45:
- 6 x šuko utičnica, 16A/250V, 2M, bijela
- 4 x informatička utičnica RJ45 Cat.6 F/UTP, 1M 
Stavka se nudi sa svim potrebnim priborom do izvođenja stavke u potpunu funkcionalnost. </t>
  </si>
  <si>
    <t>2.2.</t>
  </si>
  <si>
    <t>Instalacijski pribor</t>
  </si>
  <si>
    <t>Dobava, ugradnja i spajanje ugradne/nadgradne razvodne kutije 78mm s poklopcem.</t>
  </si>
  <si>
    <t>Dobava, ugradnja i spajanje ugradne/nadgradne razvodne kutije 100x100 s poklopcem.</t>
  </si>
  <si>
    <t>2.3.</t>
  </si>
  <si>
    <t>Elektroenergetski kabeli</t>
  </si>
  <si>
    <t>Dobava   i   ugradnja   kabela   i  vodiča   po/u  zidu, na kabelske police ili u pod. Kabeli koji se polažu u pod/zid, uvlače se u zaštitne plastične cijevi.
U jediničnu cijenu uračunati kopanje utora i proboja zidova po potrebi, spojne i razvodne kutije, izrada kabeskih glava, kao i sitni montažni materijal i pribor (gips, cement i si.). Obračun svih stavki 2.3. po metru ako u stavci nije drukčije navedeno.</t>
  </si>
  <si>
    <t>FG16OR16 5x6 mm²</t>
  </si>
  <si>
    <t>NYY-J 3x4 mm²</t>
  </si>
  <si>
    <t>NYY-J 3x2,5 mm²</t>
  </si>
  <si>
    <t>NYM-J 3x2,5 mm²</t>
  </si>
  <si>
    <t>NYM-J 3x1,5 mm²</t>
  </si>
  <si>
    <t>H05VV-F 4x2,5 mm²</t>
  </si>
  <si>
    <t>H05VV-F 4x1,5 mm²</t>
  </si>
  <si>
    <t>H07V-K 16 mm²</t>
  </si>
  <si>
    <t>H07V-K 6 mm²</t>
  </si>
  <si>
    <t>2.4.</t>
  </si>
  <si>
    <t>Cijevi za kabele</t>
  </si>
  <si>
    <t>Dobava i polaganje/montaža plastičnih cijevi do potrošača sa svim potrebnim priborom za montažu (nosači, spojnice i drugo) na mjestima gdje nema kabelskih polica. Obračun svih stavki 2.4. po metru ako u stavci nije drukčije navedeno.</t>
  </si>
  <si>
    <t>CSS Ø 16 mm</t>
  </si>
  <si>
    <t>CSS Ø 20 mm</t>
  </si>
  <si>
    <t>CSS Ø 32 mm</t>
  </si>
  <si>
    <t>KAOFLEKS Ø 25 mm</t>
  </si>
  <si>
    <t>2.5.</t>
  </si>
  <si>
    <t>Plastične kanalice</t>
  </si>
  <si>
    <t>Dobava i polaganje/montaža plastičnih kanalica s poklopcem do potrošača sa svim potrebnim priborom za montažu.  Obračun svih stavki 2.5. po metru ako u stavci nije drukčije navedeno.</t>
  </si>
  <si>
    <t>Kanal 25x40mm</t>
  </si>
  <si>
    <t>Kanal 25x25mm</t>
  </si>
  <si>
    <t>2.6.</t>
  </si>
  <si>
    <t>Mjerenje i izdavanje mjernih protokola</t>
  </si>
  <si>
    <t xml:space="preserve">Mjerenje i izdavanje mjernih protokola i puštanje u rad kako slijedi:
- impedancije petlje kvara,
- ispitivanje otpora izolacije kabela,
- provjere neprekinutosti (kontinuiteta) uzemljenja,
- ispitivanje funkcionalnosti svih vrsta ugrađenih elektroinstalacija, te izdavanje protokola o ispravnosti
- kontrola efikasnosti zaštite od indirektnog napona dodira
- kontrola zaštite od direktnog napona el. instalacije pod naponom
- ispitivanje statičkog elektriciteta
- ispitivanje djelovanja zaštitnih uređaja dif. struje
- ispitivanje osvjetljenosti prostora
</t>
  </si>
  <si>
    <t>2.7.</t>
  </si>
  <si>
    <t>Spajanje strojarske i druge opreme koja nije dio ovog troškovnika s kabelom koji je prethodno postavljen do mjesta gdje će se postaviti oprema/uređaji (termostati, ventili i drugo). Uključujući sav potreban potrošni materijal. Za potrebe ponude računati do 2 vanjske klima jedinice te 5 unutarnjih jedinica.</t>
  </si>
  <si>
    <t>Odspajanje postojeće strojarske opreme s pripadajućih ormara, te spajanje na novi napojni kabel iz novoprojektiranog razvodnog ormara, te odspajanje i ponovno spajanje međuveze između postojećih vanjskih i unutarnjih jedinica. Za potrebe ponude računati 2 vanjske jedinice i 2 unutarnje jedinice.</t>
  </si>
  <si>
    <t>Demontaža postojećih jedinica razglasne i dojavne opreme te ponovna montaža nakon izvedbe građevinskih radova uz zadržavanje i prilagodu postojećeg ožičenja. Za potrebe ponude računati do 4 elementa.</t>
  </si>
  <si>
    <t>Sitni i nepredviđeni radovi prema upisu nadzornog inženjera u građevinski dnevnik, ne više od 5% ukupno stavki jake struje. Količine dokazati građevinskom knjigom.</t>
  </si>
  <si>
    <t xml:space="preserve">Popravak oštećenih zidova. Stavka se izvodi ukoliko se ukaže potreba, nakon izvedenih radova šlicanja i otucanja žbuke, u slučaju oštečenja. Potrebno je odstraniti oštećene dijelove zida i žbuke, odprašiti i isprati spojne dijelove i ponovno izvesti istu strukturu zida s istim materijalom. U cijenu su uključene vrijednosti svih radova i materijala. Uključen sav rad i materijal, transporti, radne skele, osiguranja i podupiranja. </t>
  </si>
  <si>
    <t>Demontaža postojećih priključnica jake i slabe struje, rasvjetnih tijela, prekidača i dr. Stavka uključuje demontažu i zbrinjavanje postojećih priključnica. U cijeni sav potreban rad i pribor. Za potrebe ponude računati do 50 postojećih priključnica, rasvjetnih tijela, prekidača itd.</t>
  </si>
  <si>
    <t>Demontaža postojećih rasvjetnih tijela te ponovna montaža određenog broja rasvjetnih tijela definiranih u projektu. Stavka uključuje demontažu i zbrinjavanje postojećih rasvjetnih tijela koji se ne montiraju ponovno. U cijeni sav potreban rad, pribor, pričvrsni i ostali materijal za ponovnu montažu postojećih rasvjetnih tijela, sve do potpune gotovosti i funkcionalnosti. Izmještanje izvesti u dogovoru s nadzornim inženjerom. Za potrebe ponude računati do 12 rasvjetnih tijela.</t>
  </si>
  <si>
    <t>B.3.</t>
  </si>
  <si>
    <t>INSTALACIJA RASVJETE</t>
  </si>
  <si>
    <t>Instalacijske sklopke i senzori pokreta</t>
  </si>
  <si>
    <t>Dobava, ugradnja i spajanje izmjenične instalacijske sklopke 10A, 2 modula komplet sa montažnom kutijom za 2 modula, nosačem za 2 modula i ukrasnim okvirom za 2 modula i svim potrebnim priborom za dovođenje stavke do potpune funkcionalnosti.</t>
  </si>
  <si>
    <t>Dobava, ugradnja i spajanje jednopolne instalacijske sklopke 10A, 2 modula komplet sa montažnom kutijom za 2 modula, nosačem za 2 modula i ukrasnim okvirom za 2 modula i svim potrebnim priborom za dovođenje stavke do potpune funkcionalnosti.</t>
  </si>
  <si>
    <t>Dobava, ugradnja i spajanje dvije jednopolne instalacijske sklopke 10A, 1 modul, komplet sa montažnom kutijom za 2 modula, nosačem za 2 modula i ukrasnim okvirom za 2 modula i svim potrebnim priborom za dovođenje stavke do potpune funkcionalnosti.</t>
  </si>
  <si>
    <t>Dobava, ugradnja i spajanje dvije jednopolne instalacijske sklopke 10A (1 modul) i jedne izmjenične instalacijske sklopke 10A (1 modul),  komplet sa montažnom kutijom za 3 modula, nosačem za 3 modula i ukrasnim okvirom za 3 modula i svim potrebnim priborom za dovođenje stavke do potpune funkcionalnosti.</t>
  </si>
  <si>
    <t>Rasvjeta</t>
  </si>
  <si>
    <t>Dobava, montaža i spajanje nadgradne svjetiljke s integriranim LED izvorom svjetlosti, metalno kućište, opalni optički pokrov, efektivni svjetosni tok (svjetlosni tok svjetiljke s uračunatim gubicima u optičkom sustavu) min. 3500 lm, snaga sustava maks. 26 W (LED izvor + LED predspojna naprava), svjetlosna iskoristivost svjetiljke s uračunatim gubicima u optičkom sustavu min. 130 lm/W, temperatura boje svjetlosti 4000K, faktor uzvrata boje Ra≥80, zaštita od zaprljanja i prodora vode min. IP44(s donje strane), mehanička zaštita min. IK04, životni vijek L80B10≥100.000h, dimenzije svjetiljke dxšxv 595x595x35mm±5%, CE oznaka, stavka uključuje pribor za nadgradnu montažu. Oznaka na nacrtu 1.</t>
  </si>
  <si>
    <t>Dobava, montaža i spajanje nadgradne svjetiljke s integriranim LED izvorom svjetlosti, metalno kućište, opalni optički pokrov, efektivni svjetosni tok (svjetlosni tok svjetiljke s uračunatim gubicima u optičkom sustavu) min. 1200 lm, snaga sustava maks. 10 W (LED izvor + LED predspojna naprava), svjetlosna iskoristivost svjetiljke s uračunatim gubicima u optičkom sustavu min. 120 lm/W, temperatura boje svjetlosti 4000K, faktor uzvrata boje Ra≥80, zaštita od zaprljanja i prodora vode min. IP20, mehanička zaštita min. IK04, životni vijek L80B10≥60.000h, dimenzije svjetiljke Øxv 300x10x±5%, CE oznaka. Oznaka na nacrtu 2.</t>
  </si>
  <si>
    <t>Dobava, montaža i spajanje ovjesne linijska svjetiljka s integriranim LED izvorom svjetlosti, aluminijsko kućište, opalni difuzor, direktna distribucija svjetlosti, efektivni svjetosni tok ili svjetlosni tok svjetiljke s uračunatim gubicima u optičkom sustavu min 3400 lm, snaga sustava maks. 29W (LED izvor+LED predspojna naprava), ukupna svjetlosna iskoristivost svjetiljke 115 lm/W, Ra&gt;80, temperatura boje svjetlosti 4000K, životni vijek L80/B10 ≥ 100 000h, min. zaštita IP44, min. IK04, dimenzije dxšxv 2250x60x75mm±5%, CE znak, stavka uključuje ovjesi pribor. Oznaka na nacrtu 3.</t>
  </si>
  <si>
    <t>Dobava, montaža i spajanje ovjesne linijske svjetiljka s integriranim LED izvorom svjetlosti, aluminijsko kućište, opalni difuzor, direktna distribucija svjetlosti, efektivni svjetosni tok ili svjetlosni tok svjetiljke s uračunatim gubicima u optičkom sustavu min 1700 lm, snaga sustava maks. 15W (LED izvor+LED predspojna naprava), ukupna svjetlosna iskoristivost svjetiljke 110 lm/W, Ra&gt;80, temperatura boje svjetlosti 4000K, životni vijek L80/B10 ≥ 100 000h, min. zaštita IP44, min. IK04, dimenzije dxšxv 1130x60x75mm±5%, CE znak, stavka uključuje ovjesni pribor. Oznaka na nacrtu 4.</t>
  </si>
  <si>
    <t>Isporuka, montaža i spajanje nagradne svjetiljke, LED izvor svjetlosti, kućište od UV stabilnog polikarbonata, optički pokrov od UV stabilnog prozirnog polikarbonata, inox kopče, efektivni svjetosni tok(svjetlosni tok svjetiljke s uračunatim gubicima u optičkom sustavu) min. 4900 lm, snaga sustava max. 31 W (LED izvor+driver), svjetlosna iskoristivost svjetiljke s uračunatim gubicima u optičkom sustavu min. 160 lm/W, temperatura boje svjetlosti 4000K, uzvrat boje Ra≥80, zaštita od zaprljanja IP66, mehanička zaštita IK10, rad na temperaturi okoline od -25 °C do +50 °C, životni vijek L90B10≥50.000h, svjetiljka ima dodatne aluminijske hladnjake za dodatno hlađenje LED modula i drivera, dimenzija dxšxv 1172x145x111mm±5%, ENEC certifikat. Oznaka na nacrtu 5.</t>
  </si>
  <si>
    <t>Sigurnosna i protupanična rasvjeta</t>
  </si>
  <si>
    <t>Isporuka, montaža i spajanje nadgradne sigurnosne svjetiljke za označavanje evakuacijskog puta,  maksimum 1W LED izvor svjetlosti, vrijeme autonomije minimum 1h, pripravni spoj, minimum IP65, komplet sa predspojem, svjetlosnim izvorom i svim sitnim potrebnim spojnim i montažnim priborom. Oznaka sigurnosne svjetiljke na nacrtu tip P1.</t>
  </si>
  <si>
    <t>Isporuka, montaža i spajanje nadgradne sigurnosne svjetiljke za označavanje evakuacijskog puta s dvostranim piktogramom, minimum 1h autonomija, maksimum 1W, smjer kretanja - ravno. Oznaka sigurnosne svjetiljke na nacrtu tip P2.</t>
  </si>
  <si>
    <t>B.4.</t>
  </si>
  <si>
    <t>INSTALACIJA SLABE STRUJE</t>
  </si>
  <si>
    <t>Komunikacijski ormar FD</t>
  </si>
  <si>
    <t>Dobava, montaža i spajanje do potpune funkcionalnosti zidnog komunikacijskog ormara dimenzija 600x770x515±5%, 19",9U (ŠxVxD), prozirna staklena vrata.  Stavka uključuje sve potrebne vijke i matice za montažu. Obračun svih stavki 4.1. po komadu ako u stavci nije drukčije navedeno. U ormar ugraditi slijedeću opremu:</t>
  </si>
  <si>
    <t>19" napojna letva s 7 utičnica + prekidač za isključenje + prenaponska zaštita, 1U, stavka uključuje dobavu, montažu te spajanje</t>
  </si>
  <si>
    <t>Sabirnica za uzemljenje te priključak kabelskog ormara na razvodnu ploču i uzemljenje, stavka uključuje dobavu, montažu te spajanje</t>
  </si>
  <si>
    <t>19" vodilica kabela, jednostruki kanal, 1U, stavka uključuje dobavu, montažu te spajanje</t>
  </si>
  <si>
    <t>Jednofazna šuko priključnica, 230V.</t>
  </si>
  <si>
    <t>19" preklopnik 16xRJ45 Cat6 10/100/1000T, stavka uključuje dobavu, montažu te spajanje</t>
  </si>
  <si>
    <t>19" prespojni panel 1U, s 24 oklopljena modula  RJ45 Cat.6 za bezalatno spajanje, stavka uključuje dobavu, montažu te spajanje</t>
  </si>
  <si>
    <t>Prespojni kabel RJ45 cat.6 oklopljen,s pregibnicama,0.5m, stavka uključuje dobavu te spajanje.</t>
  </si>
  <si>
    <t>Izrada Cat.6a spoja na samom ormaru uključivo shemiranje ormara i aranžiranje ormara te numeracija. U stavku se uračunava utični modul  RJ45 oklopljeni Cat.6a.</t>
  </si>
  <si>
    <t xml:space="preserve">Mjerenje i izdavanje certifikata o izvršenom mjerenju kvalitete instaliranih U/FTP veza kalibriranim instrumentom, sukladnost izmjerenih vrijednosti s vrijednostima prema normi ISO/IEC11801:2002 2nd edition za ClassE,odnosno TIA/EIA 568-B.1:2001 ili jednakovrijedno, za Cat.6 "Permanent Link".
Rezultate dostaviti u elektroničkom obliku s odgovarajućim oznakama. </t>
  </si>
  <si>
    <t>Komunikacijski ormar BD</t>
  </si>
  <si>
    <t>NAPOMENA: Komunikacijski ormar BD je postojeći te nije predmet ovog troškovnika. Predmet troškovnika su dodavanje dvije priključnice te oprema za ožičenje.</t>
  </si>
  <si>
    <t>Dobava, montaža i spajanje predspojnog kabela RJ45 cat.6 oklopljen,s pregibnicama, 1m, kabel se spaja u postojećem komunikacijskom ormaru BD.</t>
  </si>
  <si>
    <t>Oprema strukturnog kabliranja</t>
  </si>
  <si>
    <t xml:space="preserve">Napomena: sve RJ45 priključnice definirane su pojedinačno u poglavlju 2 ovog troškovnika, Jaka struja, budući da su sve predviđene za ugradnju u okvire zajedno s priključnicama jake struje u zid ili u podnim i stolnim kutijama. </t>
  </si>
  <si>
    <t>Dobava i polaganje 4 paričnog U/FTP kabela Cat.6A (klasa E) R&amp;M, samogasivi, bez halogena (LSOH), usklađena tehnička specifikacija HRN EN ili jednakorijedno.</t>
  </si>
  <si>
    <t>­ obračun po m1</t>
  </si>
  <si>
    <t>Dobava i polaganje/montaža plastičnih cijevi do potrošača sa svim potrebnim priborom za montažu (nosači, spojnice i drugo) na mjestima gdje nema kabelskih polica:</t>
  </si>
  <si>
    <t>CSS Ø 25 mm</t>
  </si>
  <si>
    <t xml:space="preserve">Dobava naljepnica za označavanje priključnica i naljepnica za označavanje ormarića. </t>
  </si>
  <si>
    <t>4.4.</t>
  </si>
  <si>
    <t>Multimedija</t>
  </si>
  <si>
    <t xml:space="preserve">Napomena: sve HDMI priključnice definirane su pojedinačno u poglavlju 2 ovog troškovnika, Jaka struja, budući da su sve predviđene za ugradnju u okvire zajedno s priključnicama jake struje u zid ili u podnim i stolnim kutijama. </t>
  </si>
  <si>
    <t xml:space="preserve">Dobava i ugradnja HDMI kabela HDMI(m) na HDMI(m) koji podržava Ultra HD (4K) rezoluciju, propusnost minimalno 18,6 Gb/s. Duljina kabela 10. </t>
  </si>
  <si>
    <t xml:space="preserve">Dobava i ugradnja HDMI kabela HDMI(m) na HDMI(m) koji podržava Ultra HD (4K) rezoluciju, propusnost minimalno 18,6 Gb/s. Duljina kabela 15. </t>
  </si>
  <si>
    <t>C.</t>
  </si>
  <si>
    <t>C.1.</t>
  </si>
  <si>
    <t>INSTALACIJA RADIJATORSKOG GRIJANJA</t>
  </si>
  <si>
    <t>Demontažni radovi</t>
  </si>
  <si>
    <t xml:space="preserve">Zatvaranje ventila za grijanje u toplinskoj podstanici, demontaža postojeće instalacije radijatorskog grijanja s ispuštanjem vode iz sustava - 1 radij. baterija i cca 12 metara čeličnih cijevi. </t>
  </si>
  <si>
    <t>Člankasti radijator</t>
  </si>
  <si>
    <t>Dobava i montaža lijevano aluminijskog radijatora s radijatorskim ventilom, odzračnim ventilom, priključkom za pražnjenje, čepom, zapornim ventilom, ovjesnim priborom za montažu na zid te materijalom za spajanje i brtvljenje. Visina članka do 500 mm, dubine i širine 80 mm i toplinske snage najmane 115 W/članku pri režimu tople vode 75/65/20°C.</t>
  </si>
  <si>
    <t>­ obračun po članku</t>
  </si>
  <si>
    <t>čl.</t>
  </si>
  <si>
    <t>Termostatske glave</t>
  </si>
  <si>
    <t>Dobava i montaža termostatskih glava za javne prostore. Komplet sa dva seta alata za namještanje termostatske glave.</t>
  </si>
  <si>
    <t>termostatska glava</t>
  </si>
  <si>
    <t>Čelične crne cijevi</t>
  </si>
  <si>
    <t>Dobava, prijenos i montaža bešavnih crnih čeličnih cijevi za instalaciju grijanja, komplet s svim potrebnim fazonskim i spojnim materijalom, materijal za zavarivanje i brtvljenje, tipskim materijalom za ovješavanje i učvršćenje. Komplet sa temeljnom zaštitom cijevi izvana sa dvostrukim premazom temeljne boje i završnim premazom u bijeloj boji.</t>
  </si>
  <si>
    <t xml:space="preserve"> Ø21,3 x 2,65</t>
  </si>
  <si>
    <t>Sitni montažni i potrošni materijal  za montažu instalacije grijanja</t>
  </si>
  <si>
    <t>Dobava, prijenos i ugradnja sitnog montažnog i potrošnog materijala  za montažu instalacije grijanja. U stavku su uračunati brtve, kudjelja te ostali montažni i potrošni  materijal.</t>
  </si>
  <si>
    <t>kpl.</t>
  </si>
  <si>
    <t>Transport materijala, alata i opreme</t>
  </si>
  <si>
    <t>Transport materijala, alata i opreme te povrat materijala i alata sa gradilišta.</t>
  </si>
  <si>
    <t>Regulacija instalacije grijanja</t>
  </si>
  <si>
    <t>Gruba i fina regulacija instalacije grijanja te predaja objekta investitoru. U cijenu uključiti punjenje instalacije vodom i tlačnu probu vodenim tlakom od 4,5 bara u trajanju od 8 sati.</t>
  </si>
  <si>
    <t>C.2.</t>
  </si>
  <si>
    <t>INSTALACIJA HLAĐENJA I VENTILACIJE</t>
  </si>
  <si>
    <t>Dobava i montaža invertsrskog uređaja za grijanje i hlađenje kao multi Split sustav koji se sastoji od jedne vanjske i tri unutarnje jedinice, dvije kapaciteta 2,0 kW i jedne kapaciteta 3,5 kW. Komplet sa spojnim kompletom između vanjske i unutarnjih jedinica, postavljenim podžbukno u zidu ili podu, koji se sastoji od odgovarajuće izolirane cijevi tekuće i plinske faze rashladnog medija, električnog kabela i plastične pvc cijevi sa PE – plaštem za odvod kondenzata. Komplet sa ovjesom, materijalom za postavljanje, izolacijom, spojem i brtvljenjem spoja cijevi za odvod kondenzata i vertikale za odvod kondenzata, tlačnom probom. U stavci su uključeni sitni građevinski radovi štemanja i bušenja.</t>
  </si>
  <si>
    <t>Dobava i montaža inverterskog uređaja za grijanje i hlađenje kao multi Split sustav, koji se sastoji od jedne vanjske i dvije unutarnje jedinice kapaciteta 3,5 kW. Komplet sa spojnim kompletom između vanjske i unutarnjih jedinica, postavljenim podžbukno u zidu ili podu, koji se sastoji od odgovarajuće izolirane cijevi tekuće i plinske faze rashladnog medija, električnog kabela i plastične pvc cijevi sa PE – plaštem za odvod kondenzata. Komplet sa ovjesom, materijalom za postavljanje, izolacijom, spojem i brtvljenjem spoja cijevi za odvod kondenzata i vertikale za odvod kondenzata, tlačnom probom. U stavci su uključeni sitni građevinski radovi štemanja i bušenja.</t>
  </si>
  <si>
    <t>Dobava i montaža cijevi za odvod kondenzata u kompletu sa pripadajućim fazonskim komadima, uključivo izolacija zaštitnim termoizolacijskim plaštom, s parnom branom, debljine 4 mm s pripadajućim ljepilom i samoljepljivom trakom za cijevi, slijedećih dimenzija:</t>
  </si>
  <si>
    <t xml:space="preserve"> Ø32</t>
  </si>
  <si>
    <t>Dobava i montaža ugradbenih sifona za kondenzat sa vodenim i mehaničkim zatvaračem zadaha, sa priključkom 20 - 32 mm, izlazom DN32, protoka 0,15 l/s, sa kraćenjem podesivom građevinskom zaštitom, poklopcem, izmjenjivim prozirnim sifonskim umetkom sa 50 mm zaporne visine vodenog stupca i kuglom za blokadu mirisa u slučaju isparivanja vode iz sifona.</t>
  </si>
  <si>
    <t>Sitni potrošni materijal neophodan za montažu i spajanje opreme, kao što su: kisik, disu plin, elektrode, materijal potreban za tvrdo lemljenje, sitni ovjesi, obuhvatnice, tipli, profilno željezo i slično.</t>
  </si>
  <si>
    <t>Vakumiranje i tlačne probe cijevnih sustava i puštanje u pogon od strane ovlaštenog servisera. Troškovi pogonske energije nisu uključeni.</t>
  </si>
  <si>
    <t>Prijevoz alata na gradilište, te povrat alata i eventualno preostalog materijala na skladište izvođača. Uključivo čišćenje gradilišta od preostalog materijala i različite ambalaže, te materijal i rad potreban za zaštitu ugrađene i instalirane strojarske opreme od utjecaja radova ostalih izvođača na gradilištu (zaštita od prašine, žbuke, oštećivanja i sl.).</t>
  </si>
  <si>
    <t>2.8.</t>
  </si>
  <si>
    <t>Bušenje rupa kroz vanjski zid</t>
  </si>
  <si>
    <t>Bušenje rupa kroz vanjski zid za prolaz cijevi sa završnom obradom prodora na fasadi koja je već obnovljena.</t>
  </si>
  <si>
    <t>2.9.</t>
  </si>
  <si>
    <t>Betonski cestovni ivičnjaci za postavljanje vanjskih jedinica na krov.</t>
  </si>
  <si>
    <t xml:space="preserve">A - B - C - UNUTARNJE UREĐENJE - SVEUKUPNO </t>
  </si>
  <si>
    <t>A</t>
  </si>
  <si>
    <t xml:space="preserve">GRAĐEVINSKO - OBRTNIČKI </t>
  </si>
  <si>
    <t>B</t>
  </si>
  <si>
    <t xml:space="preserve">ELEKTROTEHNIČKE INSTALACIJE </t>
  </si>
  <si>
    <t>C</t>
  </si>
  <si>
    <t xml:space="preserve">STROJARSKE INSTALACIJE </t>
  </si>
  <si>
    <t>D.2.1</t>
  </si>
  <si>
    <t>D.2.2.</t>
  </si>
  <si>
    <t>D.2.3.</t>
  </si>
  <si>
    <t>D.2.4.</t>
  </si>
  <si>
    <t>Izrada, dobava i ugradnja vanjskog jednokrilnog prozora. Prozor je dimenzija 120x45cm, iznad umivaonika Postojeći otvor potrebno prilagoditi novim potrebama sanitarija, smanjiti mu visinu sa 60 na 45cm radi ugradnje ogledala. Prozor se otvara na kip. Ugradnja u sistemu profila s prekidom toplinskog mosta. Ostakljenje je troslojno. Ugradnja prema tehničkim uputama dobavljača sistema. U cijenu stavke uključen je sav potreban rad i materijal do potpune ugrađenosti prozora.</t>
  </si>
  <si>
    <t>D.2.5.</t>
  </si>
  <si>
    <t>Dobava i montaža završnog ventilacijskog krovnog elementa 135°, Ø 110 mm, za zaštitu od padalina izrađenog od spiro cijevi na kraju kojeg je ugrađena mrežica protiv kukaca i štetočina s mogučnošću demontaže radi lakšeg čišćenja/ održavanja. U stavci uključen sav potreban spojni i montažni pribor.</t>
  </si>
  <si>
    <t>D.2.6.</t>
  </si>
  <si>
    <t>D.2.7.</t>
  </si>
  <si>
    <t>D.2.8.</t>
  </si>
  <si>
    <t>D.2.9.</t>
  </si>
  <si>
    <t xml:space="preserve"> - PP-Y 3x1,5 mm2 </t>
  </si>
  <si>
    <t xml:space="preserve"> - PP-Y 3x2,5 mm2 </t>
  </si>
  <si>
    <t xml:space="preserve"> - PP00-Y 5x6 mm2 </t>
  </si>
  <si>
    <t>D.2.2</t>
  </si>
  <si>
    <t>D.2.3</t>
  </si>
  <si>
    <t>D.2.4</t>
  </si>
  <si>
    <t>D.2.5</t>
  </si>
  <si>
    <t>D.2.6</t>
  </si>
  <si>
    <t>D.2.7</t>
  </si>
  <si>
    <t>D.2.8</t>
  </si>
  <si>
    <t xml:space="preserve">UNUTARNJE UREĐENJE </t>
  </si>
  <si>
    <t>D</t>
  </si>
  <si>
    <t>UNUTARNJE UREĐENJE</t>
  </si>
  <si>
    <t xml:space="preserve">PROJEKT ENERGETSKE OBNOVE </t>
  </si>
  <si>
    <r>
      <t>GRAD OSIJEK</t>
    </r>
    <r>
      <rPr>
        <b/>
        <sz val="12"/>
        <color indexed="8"/>
        <rFont val="Arial"/>
        <family val="2"/>
      </rPr>
      <t xml:space="preserve">
OIB: 30050049642
FRANJE KUHAĆA 9
31000 OSIJEK</t>
    </r>
  </si>
  <si>
    <t xml:space="preserve">REKAPITULACIJA </t>
  </si>
  <si>
    <t xml:space="preserve">REKAPITULACIJA - SVEUKUPNO </t>
  </si>
  <si>
    <t>Demontiranje postojećih i dotrajalih sanitarnih uređaja ( WC školjka, umivaonik, pisoar, vodokotlić, slavine...). Stavka uključuje demontažu i uklanjanje  (dozera, držača papira, el.sušila...) svih zidnih elementa  sa iznošenjem van objekta i odlaganjem na gradilišni deponij. Stavka uključuje utovar, transport, odvoz otpadnog materijala sa gradilišnog odlagališta na deponiju udaljenosti od 10 km. U cijenu je uračunata i komunalna pristojba.</t>
  </si>
  <si>
    <t>Demontaza i uklanjanje stolarskih i bravarskih elemenata (unutarnja drvena vrata wc-a, tuševa, ulazna vrata sanitarija i dva prozora iznad umivanika) s dovratnicima, doprozornicima i slijepim okvirima. Stavka uključuje utovar, transport, odvoz otpadnog materijala sa gradilišnog odlagališta na deponiju udaljenosti od 10 km. U cijenu je uračunata i komunalna pristojba.</t>
  </si>
  <si>
    <t>Uklanjanje svih  slojeva poda  do betonske podne ploče. Stavka uključuje uklanjanje postojećih pločica, uklanjanje postojećeg estriha i uklanjanje postojećih instalacija vode i odvodnje u podu. U cijenu je uračunat sav vertikalni i horizontalni transport. Stavka uključuje utovar, transport, odvoz otpadnog materijala sa gradilišnog odlagališta na deponiju udaljenosti od 10 km. U cijenu je uračunata i komunalna pristojba.</t>
  </si>
  <si>
    <t>Ručno obijanje svih keramičkih pločica i trošne žbuke unutarnjih  zidova u punoj visini keramičkih pločica i dijela unutarnjih pregradnih zidova i stropa zahvaćenih vlagom. Rad izvoditi pažljivo. Stavka uključuje i uklanjanje postojećih instalacija vode i odvodnje u zidovima. Stavka uključuje i uklanjanje nadvoja iznad vrata tuš kabina.  Nakon obijanja pločica i  trošne žbuke zid očistiti čeličnim četkama. Potom cijelu površinu otprašiti. Obračun po m2 ortogonalne projekcije zida i stropa. Obračun po stvarno izvedenim količinama. Stavka uključuje utovar, transport, odvoz otpadnog materijala sa gradilišnog odlagališta na deponiju udaljenosti od 10 km. U cijenu je uračunata i komunalna pristojba.</t>
  </si>
  <si>
    <t>Uklanjanje dijelova pregradnih zidova, nadvoja iznad tuš kabina, prilagođavanje otvora novim potrebama.  U cijenu je uračunat sav vertikalni i horizontalni transport. Stavka uključuje utovar, transport, odvoz otpadnog materijala sa gradilišnog odlagališta na deponiju udaljenosti od 10 km. U cijenu je uračunata i komunalna pristojba.</t>
  </si>
  <si>
    <t>• zidna automatska mješalica za TV+HV sa senzorom, perlator s  ograničenjem protoka vode.  Automatsko aktiviranje armature (napajanje el. energijom).  Stavka uključuje i prilagodbu el. instalacija. Proizvod mora biti svrstan u prva dva razreda učinkovitosti prema UWLA, potrebno dokazati  - 3 kom</t>
  </si>
  <si>
    <t>Dobava i ugradnja ogledala dimenzija 200x80cm u sanitarijama - kom 1
Uključuje rasvjetu iznad ogledala.  Stavka uključuje i prilagodbu el. instalacija. Zidna linearna svjetiljka s integriranom LED žaruljom za donje osvjetljenje. Pogodna za vlažna okruženja. Napon: 230V Snaga: 14W. Dimenzije: 600/80/45 Boja svjetlosti: 4000K Boja: Krom Zaštita: IP44. - kom 2
Sve komplet montirano prema uputi proizvođača. Obračun po ugrađenom kompletu.</t>
  </si>
  <si>
    <r>
      <rPr>
        <sz val="10"/>
        <rFont val="Arial"/>
        <family val="2"/>
        <charset val="238"/>
      </rPr>
      <t>Prije narudžbe količina materijala čija se karakteristična veličina izražava u m, m</t>
    </r>
    <r>
      <rPr>
        <vertAlign val="superscript"/>
        <sz val="10"/>
        <rFont val="Arial"/>
        <family val="2"/>
        <charset val="238"/>
      </rPr>
      <t>2</t>
    </r>
    <r>
      <rPr>
        <sz val="10"/>
        <rFont val="Arial"/>
        <family val="2"/>
        <charset val="238"/>
      </rPr>
      <t>, m</t>
    </r>
    <r>
      <rPr>
        <vertAlign val="superscript"/>
        <sz val="10"/>
        <rFont val="Arial"/>
        <family val="2"/>
        <charset val="238"/>
      </rPr>
      <t>3</t>
    </r>
    <r>
      <rPr>
        <sz val="10"/>
        <rFont val="Arial"/>
        <family val="2"/>
        <charset val="238"/>
      </rPr>
      <t xml:space="preserve"> ili kg, izvođač je dužan provjeriti narudžbene količine na osnovu stvarnih izmjera i/ili grafičkog dijela projekta.</t>
    </r>
  </si>
  <si>
    <t>Qh ukupno = min. 39,2 kW</t>
  </si>
  <si>
    <t>N ukupno = maks. 12,98 kW    /   380-415 V, 3F, 50 Hz</t>
  </si>
  <si>
    <t>EER: min. 3,02</t>
  </si>
  <si>
    <t>SEER: min. 8,22</t>
  </si>
  <si>
    <t>Qg ukupno = min. 44,1 kW</t>
  </si>
  <si>
    <t>N ukupno = maks. 8,85 kW    /   380-415 V, 3F, 50 Hz</t>
  </si>
  <si>
    <t>COP: min. 4,43 (100% opterećenja)</t>
  </si>
  <si>
    <t>SCOP: min. 4,97</t>
  </si>
  <si>
    <t>Nivo zvučnog tlaka: max. 61 dB(A) na udaljenosti 1 m od jedinice</t>
  </si>
  <si>
    <t>dimenzije maks. ukupno: 1240x760 mm; h = 1690 mm</t>
  </si>
  <si>
    <t>Masa maksimalno ukupno: 237 kg</t>
  </si>
  <si>
    <t>Dobava i montaža unutarnje jedinice VRF sustava četverosmjerne kazetne izvedbe, sa mogučnošću podešavanja istrujavanja u ovisnosti od visine stropa, individualna kontrola za sva 4 smjera istrujavanja, opremljena inverterskim ventilatorom sa direktnim pogonom sa BDLC motorom, izmjenjivačem topline sa direktnom ekspanzijom freona, elektronskim ekspanzijskim ventilom, te svim potrebnim elementima za zaštitu, kontrolu i regulaciju uređaja i temperature, sa ugrađenom pumpom za kondenzat, interface modulom sa jednim kontaktom i plazma filterom.</t>
  </si>
  <si>
    <t>Qh  = min. 5,6 kW</t>
  </si>
  <si>
    <t>Qg = min. 6,3 kW</t>
  </si>
  <si>
    <t>N = maks. 43 W - 1, 220-240 V - 50 Hz</t>
  </si>
  <si>
    <t>dimenzije maks.: lxbxh 570 x 570 x 214</t>
  </si>
  <si>
    <t>Masa maks.: 15,0 kg</t>
  </si>
  <si>
    <t>Nivo zvučnog tlaka maks.: standard / srednja / niža brzina 37 / 35 / 34 dB(A) na udaljenosti 1,5 m od jedinice:</t>
  </si>
  <si>
    <t>Dobava i montaža panela za četverosmjernu kazetu.
Tehničke karakteristike:
RAL 9003 (Bijela)
dimenzije maks.: 620 x 35 x 620 mm
masa maks.: 2,9 kg</t>
  </si>
  <si>
    <t>Dobava i montaža izolirane bakrene odmašćene cijevi s izolacijom otpornom na difuziju vodene pare i koeficijentom µ 10000, otporne na temperaturu -80˚C/+115˚C. Izrađene prema ASTM B280/EN12735-1 ili jednakovrijedno za freonsku instalaciju plinske i tekuće faze kvalitete koja se u rashladnoj tehnici primjenjuje za rashladni medij R410A. U kompletu sa spojnicama i koljenima, spojnim i pričvrsnim antivibracijskim materijalom. Cijevi moraju biti odmašćene, očišćene i osušene prije ugradnje.
Prije puštanja sustava u pogon cjevovod je potrebno "isprati" dušikom. Spajanje cijevi isključivo u struji inertnog plina. Cijevna paronepropusna izolacija za zaštitu cjevovoda na bazi vulkanizirane sintetičke gume, uključivo sa svim potrebnim materijalom za spajanje. Klasa građevinskog materijala: teško goriv (prema DIN 4102-B1). Dio instalacije u vanjskom prostoru izvesti dodatno u oblozi od Al. lima.</t>
  </si>
  <si>
    <t>Dobava i montaža izoliranih bakrenih spojnih elemenata za  razvod medija R-410A za plinsku i tekuću fazu, uključivo redukcije (2 komada po kompletu: plinska + tekuća faza), tip:</t>
  </si>
  <si>
    <t>Izolirani bakreni spojni element s protokom radne tvari do kapaciteta 20 kW u skladu s odabranim sustavom</t>
  </si>
  <si>
    <t>Izolirani bakreni spojni element s protokom radne tvari do kapaciteta 40 kW u skladu s odabranim sustavom</t>
  </si>
  <si>
    <t>Izolirani bakreni spojni element s protokom radne tvari do kapaciteta 80 kW u skladu s odabranim sustavom</t>
  </si>
  <si>
    <t>Dobava i montaža ugradbenog sifona s kuglicom, dimenzija priključka DN32, komplet s kućištem i poklopcem.</t>
  </si>
  <si>
    <t>Toplinska snaga: maks. 250 kW</t>
  </si>
  <si>
    <r>
      <t xml:space="preserve"> vrelovod 120/70 °C. maks. protok 4,45 m</t>
    </r>
    <r>
      <rPr>
        <vertAlign val="superscript"/>
        <sz val="10"/>
        <rFont val="Arial"/>
        <family val="2"/>
        <charset val="238"/>
      </rPr>
      <t>3</t>
    </r>
    <r>
      <rPr>
        <sz val="10"/>
        <rFont val="Arial"/>
        <family val="1"/>
        <charset val="2"/>
      </rPr>
      <t>/h</t>
    </r>
  </si>
  <si>
    <t xml:space="preserve"> maks. pad tlaka ∆puk = 62845 Pa </t>
  </si>
  <si>
    <r>
      <t xml:space="preserve"> toplovod 80/60°C, maks. protok 11 m</t>
    </r>
    <r>
      <rPr>
        <vertAlign val="superscript"/>
        <sz val="10"/>
        <rFont val="Arial"/>
        <family val="2"/>
        <charset val="238"/>
      </rPr>
      <t>3</t>
    </r>
    <r>
      <rPr>
        <sz val="10"/>
        <rFont val="Arial"/>
        <family val="1"/>
        <charset val="2"/>
      </rPr>
      <t>/h</t>
    </r>
  </si>
  <si>
    <t xml:space="preserve"> maks. pad tlaka ∆puk = 13898 Pa </t>
  </si>
  <si>
    <t>Demontaža postojeće direktne toplinske podstanice te zbrinjavanje iste na deponij. U stavci uključeno pražnjenje kompletnog sustava grijanja te prateća dokumentacija o zbrinjavanju otpada.</t>
  </si>
  <si>
    <t>Demontaža postojećih crpki na krugovima grijanja sekundara te zbrinjavanje istih na deponij. U stavci uključena prateća dokumentacija o zbrinjavanju otpada.</t>
  </si>
  <si>
    <t>Crpka ima Indeks Energetske Učinkovitosti (EEI): min. 0,19</t>
  </si>
  <si>
    <r>
      <t>Dobava i montaža decentralizirane kompaktne ventilacijske jedinice s povratom topline. Jedinica je opremljena visokoefikasnim izmjenjivačem od aluminija stupnja efikasnosti do 90%, EC motorima, automatskim zaklopkama s povratnom oprugom na usisu svježeg i otpadnom zraku iz jedinice, te automatskim by-passa-om i el. predgrijačem za zaštitu izmjenjivača od smrzavanja. Kućište jedinice iz pocinčanog čelika s 40 mm toplinske i zvučne izolacije sa svih strana. Integrirani osjetnik CO</t>
    </r>
    <r>
      <rPr>
        <vertAlign val="subscript"/>
        <sz val="10"/>
        <rFont val="Arial"/>
        <family val="2"/>
        <charset val="238"/>
      </rPr>
      <t>2</t>
    </r>
    <r>
      <rPr>
        <sz val="10"/>
        <rFont val="Arial"/>
        <family val="2"/>
        <charset val="238"/>
      </rPr>
      <t>, alternativno (opcija) se mogu isporučiti prostorni senzori CO</t>
    </r>
    <r>
      <rPr>
        <vertAlign val="subscript"/>
        <sz val="10"/>
        <rFont val="Arial"/>
        <family val="2"/>
        <charset val="238"/>
      </rPr>
      <t>2</t>
    </r>
    <r>
      <rPr>
        <sz val="10"/>
        <rFont val="Arial"/>
        <family val="2"/>
        <charset val="238"/>
      </rPr>
      <t>, vlage ili kvalitete zraka. Filter na usisu zraka klase ePM1 60% (F7), na povratnom zraku iz prostora dva filtera klase Coarse 60% ili jednakovrijedno (G4), opcionalno se može isporučiti i ePM10 60% (M5). U cijeni je uključen i zidni žični daljinski upravljač sa zaslonom na dodir. 
Tehničke karakteristike:</t>
    </r>
  </si>
  <si>
    <r>
      <t>Protok zraka min.: 750 m</t>
    </r>
    <r>
      <rPr>
        <vertAlign val="superscript"/>
        <sz val="10"/>
        <rFont val="Arial"/>
        <family val="2"/>
        <charset val="238"/>
      </rPr>
      <t>3</t>
    </r>
    <r>
      <rPr>
        <sz val="10"/>
        <rFont val="Arial"/>
        <family val="2"/>
        <charset val="238"/>
      </rPr>
      <t>/h</t>
    </r>
  </si>
  <si>
    <t>Raspoloživi pad tlaka: min. 130 Pa</t>
  </si>
  <si>
    <t>Snaga ventilatora: min. 2x170 W</t>
  </si>
  <si>
    <t>Snaga el. predgrijača: min. 2 kW</t>
  </si>
  <si>
    <r>
      <t>Nivo zvučnog tlaka Lpa dB(A) na 1 i 3 m pri V=590 m</t>
    </r>
    <r>
      <rPr>
        <vertAlign val="superscript"/>
        <sz val="10"/>
        <rFont val="Arial"/>
        <family val="2"/>
        <charset val="238"/>
      </rPr>
      <t>3</t>
    </r>
    <r>
      <rPr>
        <sz val="10"/>
        <rFont val="Arial"/>
        <family val="2"/>
        <charset val="238"/>
      </rPr>
      <t>/h: min. 31/24 dB</t>
    </r>
  </si>
  <si>
    <t>a) samopodizna rešetka na otpadnom zraku iz jedinice,
    tip VK 315 ili jednakovrijedna</t>
  </si>
  <si>
    <t>b)vanjska fiksna rešetka s mrežicom protiv insekata
    tip AFŽV 350x350 ili jednakovrijedna</t>
  </si>
  <si>
    <t xml:space="preserve">Dobava i montaža paronepropusne toplinske izolacije kanalskog razvoda zraka na bazi vulkanizirane sintetičke gume minimalne debljine 19 mm. U stavci je uključen sav potreban montažni pribor. 
</t>
  </si>
  <si>
    <t>MAPA 2 - STROJARSKI PROJEKT</t>
  </si>
  <si>
    <t>Nabavka, isporuka i ugradnja slijedećih elemenata ili tehnički i cjenovno  jednakovrijednih. Sve stavke troškovnika uključuju sve troškove vezane za nabavu, isporuku i ugradnju specificirane opreme. U cijenu također ukalkulirati troškove pokretne skele za rad na visini od 6m. Oznake razdjelnika izvesti na plastičnoj graviranoj pločici, kao i sve natpise na vratima. Sve kabele označiti plastičnim obujmicama na oba kraja. DC i AC ormare je potrebno formirati sukladno tehničkom opisu (zasebno kao jedan ormar ili svaki ormar posebno).
Prikazana specifikacija se odnosi na fotonaponsku elektranu definiranu projektom. Ako ponuditelj nije u mogućnosti ponuditi elemente elektrane sukladne ovom troškovniku ima pravo ponuditi tehnički i funkcionalno jednako vrijednu elektranu sa elementima koji dimenzijski, snagom (W) i/ili količinom su različiti od projektiranih. Pritom ponuditelj mora uz ponudu dostaviti slijedeće:
•      konfiguraciju ponuđene fotonaponske elektrane (jednopolna/blok shema),
•      proračun strujno naponskih karakteristika DC i AC elemenata elektrane,
•      proračun proizvodnje električne energije,
•      popis komponenti odnosno dokazati da je ponuđena elektrana funkcionalna i jednakovrijedna projektiranoj.
Jednakovrijednost ponude evaluira investitor odnosno od investitora angažiran stručnjak konzultant (inženjera elektrotehnike) prije donošenja odluke o prihvaćanju ili odbijanju ponude.
Potrebno je ponuditi sumarnu cijenu za sve stavke bez raspisivanja cijene za svaku pojedinačnu stavku.</t>
  </si>
  <si>
    <t>Dobava i montaža podkonstrukcije  za montažu panela na ravni krov. Stavka uključuje sav potreban rad i materijal (nosači, šine, krajnje spojnice, međuspojnice, spojnice šina, vijci, podmetači, brtve i utege) do potpune gotovosti. Konstrukcija potrebna za 72kW panela.</t>
  </si>
  <si>
    <t>Rekonstrukcija GRO ormara i ugradnja odlaznih osigurača u isti. 
C32A 3p 1kom
80A 4p 1kom</t>
  </si>
  <si>
    <t>Dobava i polaganje glavnog napojnog kabela te spajanje kabela. Uključujući sve pripremne radove kao što je šlicanje zida, kopanje i slično  (nakon polaganja obračunati stvarno utrošene količine)</t>
  </si>
  <si>
    <t>Dogradnja postojećeg GRO ili drugog ormara
Komplet sa svim potrebnim montažnim i spojnim priborom</t>
  </si>
  <si>
    <t>Dobava i polaganje kabela i cijevi  komplet sa izradom kabelskih završetaka i spajanjem. Uključujući sve pripremne radove kao što je šlicanje zida, kopanje i slično  (nakon polaganja obračunati stvarno utrošene količine)</t>
  </si>
  <si>
    <t>LiYCY 2x0,75</t>
  </si>
  <si>
    <t>LiYCY 3x0,75</t>
  </si>
  <si>
    <t>CSS 25mm</t>
  </si>
  <si>
    <t>CSS 32mm</t>
  </si>
  <si>
    <t>PEHD 40</t>
  </si>
  <si>
    <t>Montaža nove LPS instalacije uključujući projektnu dokumentaciju do potpune gotovosti.</t>
  </si>
  <si>
    <t xml:space="preserve">Specifikacija sustava daljinskog očitanja </t>
  </si>
  <si>
    <t xml:space="preserve">Dobava, isporuka i ugradnja kontrolnog elektrobrojila </t>
  </si>
  <si>
    <t xml:space="preserve">Dobava, isporuka i ugradnja kontrolnog vodomjera </t>
  </si>
  <si>
    <r>
      <t>m</t>
    </r>
    <r>
      <rPr>
        <vertAlign val="superscript"/>
        <sz val="10"/>
        <rFont val="Arial"/>
        <family val="2"/>
        <charset val="238"/>
      </rPr>
      <t>2</t>
    </r>
  </si>
  <si>
    <t xml:space="preserve">D.2.  REKONSTRUKCIJA SANITARIJA NA 1. KATU </t>
  </si>
  <si>
    <t>D.2. REKONSTRUKCIJA SANITARIJA</t>
  </si>
  <si>
    <t>UKUPNO D.2.2.:</t>
  </si>
  <si>
    <t>UKUPNO D.2.3.:</t>
  </si>
  <si>
    <t>UKUPNO D.2.4.:</t>
  </si>
  <si>
    <t>Dobava i ugradnja  ventilatora u prostor WC-a. Koristi se za ventilaciju prostorija gdje se stvaraju neugodni mirisi ili gdje je povećana koncentracija vlažnosti. 
Karakteristike:
• Stropna montaža
• Materijal: ABS plastika
• Boja: srebrna
• Dimenzije (ŠxD): 160x121 mm+-10%
• Promjer priključka: 100 mm
• Snaga: 12 W
• Protok zraka: 95 m3/h +-10%
• Razina buke: max 34 dB
• Područje primjene: 5-8 m2
• Napajanje ( V~Hz): 220~50 V~Hz
• Stupanj zaštite od vode: IPX4</t>
  </si>
  <si>
    <t>UKUPNO D.2.5.:</t>
  </si>
  <si>
    <t>UKUPNO D.2.6. :</t>
  </si>
  <si>
    <t>UKUPNO D.2.7.:</t>
  </si>
  <si>
    <t>UKUPNO D.2.8.:</t>
  </si>
  <si>
    <t>Izrada žbuke  zidova sanitarija  vapnenom žbukom m-5 omjera 1:2:6, debljine 3,0-4,5 cm, sa završnom obradom spremnom za postavljanje keramičkih pločica. Žbuku izvesti prema slijedećim fazama: površinu zida očistiti komprimiranim zrakom, na  površinu zida nanijeti rijetki cementni mort-špric omjera 1:2. Površine obraditi glatkom vapnenom žbukom, veličine agregata do 2,0 mm.  Obračun po stvarno izvedenim količinama.</t>
  </si>
  <si>
    <t>Dobava, montaža na podkonstrukciju i spajanje fotonaponskih modula  slijedećih karakteristika ili jednakovrijednih:
Nazivna snaga: min. 450W
Tip ćelija:     mono crystalline
Učinkovitost modula:   min. 22%
Radna temperatura:   od -40°C do +85°C
Standardno jamstvo:   30 godina na linerarnu izlaznu snagu, 
25 godina na materijal i dijelove.
Pmpp min 450Wp
Ukupna snaga cijelog FN polja 72Kw           Ponuditelj nudi (marka i tip ponuđenog proizvoda):</t>
  </si>
  <si>
    <t>Dobava montaža i spajanje pretvarača / invertera slijedećih tehničkih karakteristika ili boljih: 
Stupanj zaštite:    IP 66
Hlađenje:     regulirano zrakom
Radna temperatura okoline:   od -30°C do +60°C
Max. efikasnost (PV-grid):   98,4 %
Europska efikasnost (ηEU):   98,1 %
ULAZNI PODACI (DC):
Broj MPP trakera:    5
Max. ulazna struja:    32,0 A 
Max. struja kratkog spoja po stringu:  46 A
Min. napon starta:    200 V
Nominalni napon:    600 V
Radni napon:     200 - 1000 V
Broj DC priključaka:    5 + 5
Max. ulazna snaga    75 kWp 
ULAZNI PODACI (AC):
Max. izlazna snaga:    50 kW / 55 kVA
Max. izlazna struja:    83,3 / 79,7
Izlazni napon:     3~NPE 400/230, 3~NPE 400/230,
Frekvencija:     50 / 60 Hz
Ukupna harmonička izobličenja:  &lt;3%
Ponuditelj nudi (marka i tip ponuđenog proizvoda):</t>
  </si>
  <si>
    <t>UKUPNO -  FOTONAPONSKA ELEKTRANA KOMPLET</t>
  </si>
  <si>
    <t>Fotonaponska elektrana *</t>
  </si>
  <si>
    <t>* PDV na FNE nije obračunat sukladno članku 38. stavak 6 Zakona o porezu na dodanu vrijednost.</t>
  </si>
  <si>
    <t>ELEKTROTEHNIČKI PROJEKT- FOTONAPONSKA ELEKTRANA *</t>
  </si>
  <si>
    <t xml:space="preserve"> - LoRaWAN</t>
  </si>
  <si>
    <t>Dobava i isporuka LED singnalizacije za indikaciju kvalitete zraka</t>
  </si>
  <si>
    <t xml:space="preserve"> - povezivanje sa osjetnikom kvalitete zraka</t>
  </si>
  <si>
    <t xml:space="preserve"> - zelena - dobra kvaliteta zraka</t>
  </si>
  <si>
    <t xml:space="preserve"> - crvena - loša kvaliteta zraka</t>
  </si>
  <si>
    <t xml:space="preserve"> - mogućnost konfiguriranja i ostalih boja prema zahtjevu korisnika</t>
  </si>
  <si>
    <t>Povezivanje sa Informacijskim sustavom za gospodarenje energijom (ISGE) i isporuka podataka sa svih mjernih mjesta i osjetnika kvalitete zraka.</t>
  </si>
  <si>
    <t>Izrada programskog rješenja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</si>
</sst>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_ ;[Red]\-#,##0.00\ "/>
    <numFmt numFmtId="165" formatCode="00&quot;. &quot;"/>
    <numFmt numFmtId="166" formatCode="#,##0.0"/>
    <numFmt numFmtId="167" formatCode="_-* #,##0.00\ _k_n_-;\-* #,##0.00\ _k_n_-;_-* &quot;-&quot;??\ _k_n_-;_-@_-"/>
    <numFmt numFmtId="168" formatCode="###0;\-_*###0"/>
    <numFmt numFmtId="169" formatCode="[$-41A]General"/>
  </numFmts>
  <fonts count="68">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font>
    <font>
      <sz val="10"/>
      <color rgb="FFFF0000"/>
      <name val="Arial"/>
      <family val="2"/>
    </font>
    <font>
      <sz val="16"/>
      <color rgb="FFFF0000"/>
      <name val="Arial"/>
      <family val="2"/>
    </font>
    <font>
      <sz val="12"/>
      <color rgb="FFFF0000"/>
      <name val="Arial"/>
      <family val="2"/>
    </font>
    <font>
      <b/>
      <sz val="10"/>
      <color rgb="FFFF0000"/>
      <name val="Arial"/>
      <family val="2"/>
    </font>
    <font>
      <b/>
      <i/>
      <sz val="10"/>
      <color rgb="FFFF0000"/>
      <name val="Arial"/>
      <family val="2"/>
    </font>
    <font>
      <b/>
      <sz val="12"/>
      <name val="Arial"/>
      <family val="2"/>
    </font>
    <font>
      <b/>
      <sz val="10"/>
      <name val="Arial"/>
      <family val="2"/>
    </font>
    <font>
      <b/>
      <sz val="11"/>
      <name val="Arial"/>
      <family val="2"/>
    </font>
    <font>
      <sz val="10"/>
      <name val="Arial"/>
      <family val="2"/>
      <charset val="238"/>
    </font>
    <font>
      <b/>
      <sz val="10"/>
      <name val="Arial"/>
      <family val="2"/>
      <charset val="238"/>
    </font>
    <font>
      <sz val="10"/>
      <color rgb="FFFF0000"/>
      <name val="Arial"/>
      <family val="2"/>
      <charset val="238"/>
    </font>
    <font>
      <vertAlign val="superscript"/>
      <sz val="10"/>
      <name val="Arial"/>
      <family val="2"/>
      <charset val="238"/>
    </font>
    <font>
      <sz val="14"/>
      <color indexed="10"/>
      <name val="Revue BT"/>
      <family val="5"/>
    </font>
    <font>
      <sz val="14"/>
      <name val="Revue BT"/>
      <family val="5"/>
    </font>
    <font>
      <sz val="11"/>
      <name val="Arial"/>
      <family val="2"/>
    </font>
    <font>
      <sz val="9"/>
      <name val="Arial"/>
      <family val="2"/>
      <charset val="238"/>
    </font>
    <font>
      <b/>
      <sz val="12"/>
      <color theme="0"/>
      <name val="Arial"/>
      <family val="2"/>
      <charset val="238"/>
    </font>
    <font>
      <b/>
      <sz val="10"/>
      <color theme="0"/>
      <name val="Arial"/>
      <family val="2"/>
      <charset val="238"/>
    </font>
    <font>
      <sz val="10"/>
      <name val="Arial"/>
      <family val="1"/>
      <charset val="2"/>
    </font>
    <font>
      <sz val="10"/>
      <name val="Symbol"/>
      <family val="1"/>
      <charset val="2"/>
    </font>
    <font>
      <vertAlign val="subscript"/>
      <sz val="10"/>
      <name val="Arial"/>
      <family val="2"/>
      <charset val="238"/>
    </font>
    <font>
      <sz val="10"/>
      <name val="Calibri"/>
      <family val="2"/>
      <charset val="238"/>
    </font>
    <font>
      <sz val="10"/>
      <name val="Arial"/>
      <family val="2"/>
      <charset val="238"/>
    </font>
    <font>
      <sz val="9"/>
      <color theme="1"/>
      <name val="Calibri"/>
      <family val="2"/>
      <scheme val="minor"/>
    </font>
    <font>
      <b/>
      <sz val="9"/>
      <color theme="1"/>
      <name val="Calibri"/>
      <family val="2"/>
      <scheme val="minor"/>
    </font>
    <font>
      <b/>
      <sz val="11"/>
      <name val="Arial"/>
      <family val="2"/>
      <charset val="238"/>
    </font>
    <font>
      <b/>
      <sz val="5"/>
      <name val="Arial"/>
      <family val="2"/>
      <charset val="238"/>
    </font>
    <font>
      <sz val="11"/>
      <name val="Arial"/>
      <family val="2"/>
      <charset val="238"/>
    </font>
    <font>
      <i/>
      <sz val="10"/>
      <name val="Arial"/>
      <family val="2"/>
      <charset val="238"/>
    </font>
    <font>
      <sz val="11"/>
      <name val="Arial"/>
      <family val="2"/>
      <charset val="238"/>
    </font>
    <font>
      <sz val="10"/>
      <name val="Times New Roman"/>
      <family val="1"/>
      <charset val="238"/>
    </font>
    <font>
      <b/>
      <sz val="12"/>
      <name val="Arial"/>
      <family val="2"/>
      <charset val="238"/>
    </font>
    <font>
      <sz val="12"/>
      <name val="Arial"/>
      <family val="2"/>
      <charset val="238"/>
    </font>
    <font>
      <b/>
      <sz val="14"/>
      <name val="Arial"/>
      <family val="2"/>
      <charset val="238"/>
    </font>
    <font>
      <sz val="12"/>
      <color theme="1"/>
      <name val="Calibri"/>
      <family val="2"/>
      <scheme val="minor"/>
    </font>
    <font>
      <b/>
      <sz val="12"/>
      <color theme="1"/>
      <name val="Arial"/>
      <family val="2"/>
    </font>
    <font>
      <sz val="10"/>
      <name val="Calibri"/>
      <family val="2"/>
      <scheme val="minor"/>
    </font>
    <font>
      <b/>
      <sz val="12"/>
      <name val="Calibri"/>
      <family val="2"/>
      <scheme val="minor"/>
    </font>
    <font>
      <sz val="12"/>
      <name val="Calibri"/>
      <family val="2"/>
      <scheme val="minor"/>
    </font>
    <font>
      <sz val="8"/>
      <color theme="1"/>
      <name val="Verdana"/>
      <family val="2"/>
    </font>
    <font>
      <sz val="8"/>
      <color theme="1"/>
      <name val="Calibri"/>
      <family val="2"/>
      <scheme val="minor"/>
    </font>
    <font>
      <b/>
      <sz val="9"/>
      <color theme="1"/>
      <name val="Calibri"/>
      <family val="2"/>
      <charset val="238"/>
      <scheme val="minor"/>
    </font>
    <font>
      <sz val="9"/>
      <color theme="1"/>
      <name val="Calibri"/>
      <family val="2"/>
    </font>
    <font>
      <sz val="14.4"/>
      <color theme="1"/>
      <name val="Calibri"/>
      <family val="2"/>
    </font>
    <font>
      <i/>
      <sz val="9"/>
      <color theme="1"/>
      <name val="Calibri"/>
      <family val="2"/>
      <scheme val="minor"/>
    </font>
    <font>
      <b/>
      <sz val="9"/>
      <color theme="1"/>
      <name val="Calibri"/>
      <family val="2"/>
    </font>
    <font>
      <sz val="10"/>
      <name val="Arial CE"/>
      <charset val="238"/>
    </font>
    <font>
      <sz val="12"/>
      <name val="Arial CE"/>
      <family val="2"/>
      <charset val="238"/>
    </font>
    <font>
      <sz val="10"/>
      <name val="ElegaGarmnd BT"/>
      <family val="1"/>
    </font>
    <font>
      <sz val="9"/>
      <color indexed="8"/>
      <name val="Arial"/>
      <family val="2"/>
      <charset val="238"/>
    </font>
    <font>
      <sz val="10"/>
      <color theme="1"/>
      <name val="Arial"/>
      <family val="2"/>
    </font>
    <font>
      <sz val="9"/>
      <color rgb="FF000000"/>
      <name val="Tahoma"/>
      <family val="2"/>
      <charset val="238"/>
    </font>
    <font>
      <sz val="10"/>
      <name val="Tahoma"/>
      <family val="2"/>
      <charset val="238"/>
    </font>
    <font>
      <b/>
      <sz val="10"/>
      <color theme="1"/>
      <name val="Arial"/>
      <family val="2"/>
    </font>
    <font>
      <b/>
      <i/>
      <sz val="10"/>
      <color theme="1"/>
      <name val="Arial"/>
      <family val="2"/>
    </font>
    <font>
      <i/>
      <sz val="10"/>
      <color theme="1"/>
      <name val="Arial"/>
      <family val="2"/>
    </font>
    <font>
      <sz val="11"/>
      <color theme="1"/>
      <name val="Arial"/>
      <family val="2"/>
    </font>
    <font>
      <b/>
      <sz val="11"/>
      <color theme="1"/>
      <name val="Arial"/>
      <family val="2"/>
    </font>
    <font>
      <b/>
      <sz val="12"/>
      <color indexed="8"/>
      <name val="Arial"/>
      <family val="2"/>
    </font>
    <font>
      <b/>
      <sz val="16"/>
      <color theme="1"/>
      <name val="Arial"/>
      <family val="2"/>
    </font>
    <font>
      <sz val="12"/>
      <color theme="1"/>
      <name val="Arial"/>
      <family val="2"/>
    </font>
    <font>
      <b/>
      <sz val="16"/>
      <name val="Calibri"/>
      <family val="2"/>
      <scheme val="minor"/>
    </font>
    <font>
      <b/>
      <sz val="18"/>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indexed="9"/>
        <bgColor indexed="22"/>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31"/>
      </patternFill>
    </fill>
    <fill>
      <patternFill patternType="solid">
        <fgColor theme="0" tint="-4.9989318521683403E-2"/>
        <bgColor indexed="64"/>
      </patternFill>
    </fill>
    <fill>
      <patternFill patternType="solid">
        <fgColor theme="2"/>
        <bgColor indexed="64"/>
      </patternFill>
    </fill>
    <fill>
      <patternFill patternType="solid">
        <fgColor theme="0" tint="-0.499984740745262"/>
        <bgColor indexed="64"/>
      </patternFill>
    </fill>
  </fills>
  <borders count="6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double">
        <color indexed="64"/>
      </bottom>
      <diagonal/>
    </border>
    <border>
      <left/>
      <right/>
      <top style="thin">
        <color indexed="64"/>
      </top>
      <bottom/>
      <diagonal/>
    </border>
    <border>
      <left/>
      <right/>
      <top/>
      <bottom style="thin">
        <color theme="0" tint="-0.24994659260841701"/>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s>
  <cellStyleXfs count="37">
    <xf numFmtId="0" fontId="0" fillId="0" borderId="0"/>
    <xf numFmtId="0" fontId="3" fillId="0" borderId="0"/>
    <xf numFmtId="0" fontId="27" fillId="0" borderId="0"/>
    <xf numFmtId="43" fontId="13" fillId="0" borderId="0" applyFont="0" applyFill="0" applyBorder="0" applyAlignment="0" applyProtection="0"/>
    <xf numFmtId="0" fontId="4" fillId="0" borderId="0"/>
    <xf numFmtId="0" fontId="13" fillId="0" borderId="0"/>
    <xf numFmtId="0" fontId="32" fillId="0" borderId="0"/>
    <xf numFmtId="0" fontId="34" fillId="0" borderId="0"/>
    <xf numFmtId="0" fontId="4" fillId="0" borderId="0"/>
    <xf numFmtId="0" fontId="13" fillId="0" borderId="0"/>
    <xf numFmtId="0" fontId="51" fillId="0" borderId="0"/>
    <xf numFmtId="0" fontId="4" fillId="0" borderId="0"/>
    <xf numFmtId="4" fontId="37" fillId="0" borderId="0"/>
    <xf numFmtId="0" fontId="2" fillId="0" borderId="0"/>
    <xf numFmtId="0" fontId="13" fillId="0" borderId="0"/>
    <xf numFmtId="0" fontId="4" fillId="0" borderId="0"/>
    <xf numFmtId="167" fontId="37" fillId="0" borderId="0" applyFont="0" applyFill="0" applyBorder="0" applyAlignment="0" applyProtection="0"/>
    <xf numFmtId="167" fontId="37" fillId="0" borderId="0" applyFont="0" applyFill="0" applyBorder="0" applyAlignment="0" applyProtection="0"/>
    <xf numFmtId="167" fontId="2" fillId="0" borderId="0" applyFont="0" applyFill="0" applyBorder="0" applyAlignment="0" applyProtection="0"/>
    <xf numFmtId="0" fontId="13" fillId="0" borderId="0"/>
    <xf numFmtId="0" fontId="52" fillId="0" borderId="0"/>
    <xf numFmtId="0" fontId="53" fillId="0" borderId="0"/>
    <xf numFmtId="0" fontId="13" fillId="0" borderId="0"/>
    <xf numFmtId="0" fontId="54" fillId="0" borderId="0"/>
    <xf numFmtId="0" fontId="13" fillId="0" borderId="0"/>
    <xf numFmtId="167" fontId="37" fillId="0" borderId="0" applyFont="0" applyFill="0" applyBorder="0" applyAlignment="0" applyProtection="0"/>
    <xf numFmtId="0" fontId="39" fillId="0" borderId="0"/>
    <xf numFmtId="0" fontId="13" fillId="0" borderId="0"/>
    <xf numFmtId="4" fontId="37" fillId="0" borderId="0"/>
    <xf numFmtId="169" fontId="56" fillId="0" borderId="0">
      <alignment horizontal="left" wrapText="1" indent="1"/>
    </xf>
    <xf numFmtId="0" fontId="57" fillId="0" borderId="0"/>
    <xf numFmtId="0" fontId="13" fillId="0" borderId="0"/>
    <xf numFmtId="0" fontId="4" fillId="0" borderId="0"/>
    <xf numFmtId="0" fontId="13" fillId="0" borderId="0"/>
    <xf numFmtId="4" fontId="37" fillId="0" borderId="0"/>
    <xf numFmtId="43" fontId="2" fillId="0" borderId="0" applyFont="0" applyFill="0" applyBorder="0" applyAlignment="0" applyProtection="0"/>
    <xf numFmtId="0" fontId="1" fillId="0" borderId="0"/>
  </cellStyleXfs>
  <cellXfs count="1184">
    <xf numFmtId="0" fontId="0" fillId="0" borderId="0" xfId="0"/>
    <xf numFmtId="0" fontId="4" fillId="0" borderId="0" xfId="0" applyFont="1" applyAlignment="1">
      <alignment horizontal="justify" vertical="top" wrapText="1"/>
    </xf>
    <xf numFmtId="0" fontId="4" fillId="0" borderId="0" xfId="0" applyFont="1" applyAlignment="1">
      <alignment horizontal="center" vertical="top"/>
    </xf>
    <xf numFmtId="0" fontId="4" fillId="0" borderId="0" xfId="0" applyFont="1" applyAlignment="1">
      <alignment horizontal="center"/>
    </xf>
    <xf numFmtId="4" fontId="4" fillId="0" borderId="0" xfId="0" applyNumberFormat="1" applyFont="1" applyAlignment="1">
      <alignment horizontal="center"/>
    </xf>
    <xf numFmtId="4" fontId="4" fillId="0" borderId="0" xfId="0" applyNumberFormat="1" applyFont="1" applyAlignment="1">
      <alignment horizontal="right"/>
    </xf>
    <xf numFmtId="0" fontId="5" fillId="0" borderId="0" xfId="0" applyFont="1" applyAlignment="1">
      <alignment horizontal="center" vertical="top"/>
    </xf>
    <xf numFmtId="0" fontId="5" fillId="0" borderId="0" xfId="0" applyFont="1" applyAlignment="1">
      <alignment horizontal="justify" vertical="top" wrapText="1"/>
    </xf>
    <xf numFmtId="0" fontId="5" fillId="0" borderId="0" xfId="0" applyFont="1" applyAlignment="1">
      <alignment horizontal="center"/>
    </xf>
    <xf numFmtId="4" fontId="5" fillId="0" borderId="0" xfId="0" applyNumberFormat="1" applyFont="1" applyAlignment="1">
      <alignment horizontal="right"/>
    </xf>
    <xf numFmtId="0" fontId="5" fillId="0" borderId="0" xfId="0" applyFont="1"/>
    <xf numFmtId="0" fontId="7" fillId="2" borderId="0" xfId="0" applyFont="1" applyFill="1" applyAlignment="1">
      <alignment vertical="center"/>
    </xf>
    <xf numFmtId="0" fontId="9" fillId="0" borderId="0" xfId="0" applyFont="1"/>
    <xf numFmtId="0" fontId="5" fillId="2" borderId="0" xfId="0" applyFont="1" applyFill="1"/>
    <xf numFmtId="0" fontId="8" fillId="0" borderId="0" xfId="0" applyFont="1" applyAlignment="1">
      <alignment horizontal="justify" vertical="top" wrapText="1"/>
    </xf>
    <xf numFmtId="49" fontId="5" fillId="0" borderId="0" xfId="0" applyNumberFormat="1" applyFont="1" applyAlignment="1">
      <alignment wrapText="1"/>
    </xf>
    <xf numFmtId="49" fontId="8" fillId="0" borderId="0" xfId="0" applyNumberFormat="1" applyFont="1" applyAlignment="1">
      <alignment horizontal="left" vertical="top" wrapText="1"/>
    </xf>
    <xf numFmtId="49" fontId="5" fillId="0" borderId="0" xfId="0" applyNumberFormat="1" applyFont="1" applyAlignment="1">
      <alignment horizontal="justify" wrapText="1"/>
    </xf>
    <xf numFmtId="49" fontId="5" fillId="0" borderId="0" xfId="0" applyNumberFormat="1" applyFont="1" applyAlignment="1">
      <alignment horizontal="left" wrapText="1"/>
    </xf>
    <xf numFmtId="49" fontId="5" fillId="0" borderId="0" xfId="0" applyNumberFormat="1" applyFont="1" applyAlignment="1">
      <alignment horizontal="right" wrapText="1"/>
    </xf>
    <xf numFmtId="0" fontId="5" fillId="0" borderId="0" xfId="0" applyFont="1" applyAlignment="1">
      <alignment horizontal="right" vertical="top" wrapText="1"/>
    </xf>
    <xf numFmtId="0" fontId="8" fillId="0" borderId="0" xfId="0" applyFont="1" applyAlignment="1">
      <alignment horizontal="right" vertical="top" wrapText="1"/>
    </xf>
    <xf numFmtId="0" fontId="5" fillId="0" borderId="0" xfId="0" applyFont="1" applyAlignment="1">
      <alignment horizontal="justify"/>
    </xf>
    <xf numFmtId="49" fontId="8" fillId="0" borderId="0" xfId="0" applyNumberFormat="1" applyFont="1" applyAlignment="1">
      <alignment horizontal="right" wrapText="1"/>
    </xf>
    <xf numFmtId="49" fontId="5" fillId="0" borderId="0" xfId="0" applyNumberFormat="1" applyFont="1" applyAlignment="1">
      <alignment vertical="distributed" wrapText="1"/>
    </xf>
    <xf numFmtId="49" fontId="5" fillId="0" borderId="0" xfId="0" applyNumberFormat="1" applyFont="1" applyAlignment="1">
      <alignment horizontal="center" vertical="distributed" wrapText="1"/>
    </xf>
    <xf numFmtId="0" fontId="10" fillId="2" borderId="1" xfId="0" applyFont="1" applyFill="1" applyBorder="1" applyAlignment="1">
      <alignment horizontal="left" vertical="center"/>
    </xf>
    <xf numFmtId="0" fontId="11" fillId="0" borderId="4" xfId="0" applyFont="1" applyBorder="1" applyAlignment="1">
      <alignment horizontal="center" wrapText="1"/>
    </xf>
    <xf numFmtId="49" fontId="11" fillId="0" borderId="4" xfId="0" applyNumberFormat="1" applyFont="1" applyBorder="1" applyAlignment="1">
      <alignment horizontal="center" wrapText="1"/>
    </xf>
    <xf numFmtId="0" fontId="11" fillId="0" borderId="0" xfId="0" applyFont="1" applyAlignment="1">
      <alignment horizontal="center"/>
    </xf>
    <xf numFmtId="49" fontId="11" fillId="0" borderId="0" xfId="0" applyNumberFormat="1" applyFont="1" applyAlignment="1">
      <alignment horizontal="center" wrapText="1"/>
    </xf>
    <xf numFmtId="0" fontId="4" fillId="0" borderId="0" xfId="0" applyFont="1"/>
    <xf numFmtId="0" fontId="4" fillId="0" borderId="0" xfId="0" applyFont="1" applyAlignment="1" applyProtection="1">
      <alignment horizontal="justify" vertical="top" wrapText="1" shrinkToFit="1"/>
      <protection locked="0"/>
    </xf>
    <xf numFmtId="0" fontId="12" fillId="2" borderId="1" xfId="0" applyFont="1" applyFill="1" applyBorder="1" applyAlignment="1">
      <alignment horizontal="center" vertical="top"/>
    </xf>
    <xf numFmtId="4" fontId="12" fillId="2" borderId="3" xfId="0" applyNumberFormat="1" applyFont="1" applyFill="1" applyBorder="1" applyAlignment="1">
      <alignment horizontal="right"/>
    </xf>
    <xf numFmtId="49" fontId="4" fillId="0" borderId="0" xfId="0" applyNumberFormat="1" applyFont="1" applyAlignment="1">
      <alignment wrapText="1"/>
    </xf>
    <xf numFmtId="0" fontId="11" fillId="0" borderId="0" xfId="0" applyFont="1" applyAlignment="1">
      <alignment horizontal="justify" vertical="top" wrapText="1"/>
    </xf>
    <xf numFmtId="49" fontId="13" fillId="0" borderId="0" xfId="0" applyNumberFormat="1" applyFont="1" applyAlignment="1">
      <alignment horizontal="center" vertical="top"/>
    </xf>
    <xf numFmtId="0" fontId="13" fillId="0" borderId="0" xfId="0" applyFont="1" applyAlignment="1">
      <alignment horizontal="justify" vertical="top" wrapText="1"/>
    </xf>
    <xf numFmtId="0" fontId="13" fillId="0" borderId="0" xfId="0" applyFont="1" applyAlignment="1">
      <alignment horizontal="center"/>
    </xf>
    <xf numFmtId="4" fontId="14" fillId="0" borderId="0" xfId="0" applyNumberFormat="1" applyFont="1" applyAlignment="1">
      <alignment horizontal="center"/>
    </xf>
    <xf numFmtId="0" fontId="13" fillId="0" borderId="0" xfId="0" applyFont="1"/>
    <xf numFmtId="0" fontId="13" fillId="0" borderId="0" xfId="0" applyFont="1" applyAlignment="1">
      <alignment wrapText="1"/>
    </xf>
    <xf numFmtId="4" fontId="13" fillId="0" borderId="0" xfId="0" applyNumberFormat="1" applyFont="1" applyAlignment="1">
      <alignment horizontal="center"/>
    </xf>
    <xf numFmtId="0" fontId="13" fillId="0" borderId="0" xfId="0" applyFont="1" applyAlignment="1">
      <alignment horizontal="center" vertical="top"/>
    </xf>
    <xf numFmtId="164" fontId="13" fillId="0" borderId="0" xfId="0" applyNumberFormat="1" applyFont="1"/>
    <xf numFmtId="49" fontId="15" fillId="0" borderId="0" xfId="0" applyNumberFormat="1" applyFont="1" applyAlignment="1">
      <alignment horizontal="center" vertical="top"/>
    </xf>
    <xf numFmtId="0" fontId="15" fillId="0" borderId="0" xfId="0" applyFont="1" applyAlignment="1">
      <alignment horizontal="justify" vertical="top" wrapText="1"/>
    </xf>
    <xf numFmtId="0" fontId="15" fillId="0" borderId="0" xfId="0" applyFont="1"/>
    <xf numFmtId="164" fontId="15" fillId="0" borderId="0" xfId="0" applyNumberFormat="1" applyFont="1" applyAlignment="1">
      <alignment horizontal="center"/>
    </xf>
    <xf numFmtId="4" fontId="15" fillId="0" borderId="0" xfId="0" applyNumberFormat="1" applyFont="1" applyAlignment="1">
      <alignment horizontal="center"/>
    </xf>
    <xf numFmtId="4" fontId="15" fillId="0" borderId="0" xfId="0" applyNumberFormat="1" applyFont="1" applyAlignment="1">
      <alignment horizontal="right"/>
    </xf>
    <xf numFmtId="164" fontId="15" fillId="0" borderId="0" xfId="0" applyNumberFormat="1" applyFont="1"/>
    <xf numFmtId="0" fontId="13" fillId="0" borderId="0" xfId="0" applyFont="1" applyAlignment="1">
      <alignment horizontal="justify"/>
    </xf>
    <xf numFmtId="49" fontId="13" fillId="0" borderId="0" xfId="0" applyNumberFormat="1" applyFont="1" applyAlignment="1">
      <alignment horizontal="right" vertical="top"/>
    </xf>
    <xf numFmtId="0" fontId="13" fillId="0" borderId="0" xfId="0" applyFont="1" applyAlignment="1">
      <alignment vertical="top" wrapText="1"/>
    </xf>
    <xf numFmtId="0" fontId="13" fillId="0" borderId="0" xfId="0" applyFont="1" applyProtection="1">
      <protection locked="0"/>
    </xf>
    <xf numFmtId="49" fontId="4" fillId="0" borderId="0" xfId="0" applyNumberFormat="1" applyFont="1" applyAlignment="1">
      <alignment horizontal="justify" wrapText="1"/>
    </xf>
    <xf numFmtId="4" fontId="4" fillId="0" borderId="0" xfId="0" applyNumberFormat="1" applyFont="1"/>
    <xf numFmtId="0" fontId="4" fillId="0" borderId="5" xfId="0" applyFont="1" applyBorder="1" applyAlignment="1">
      <alignment horizontal="center" vertical="top"/>
    </xf>
    <xf numFmtId="49" fontId="4" fillId="0" borderId="5" xfId="0" applyNumberFormat="1" applyFont="1" applyBorder="1" applyAlignment="1">
      <alignment horizontal="justify" wrapText="1"/>
    </xf>
    <xf numFmtId="0" fontId="4" fillId="0" borderId="5" xfId="0" applyFont="1" applyBorder="1" applyAlignment="1">
      <alignment horizontal="center"/>
    </xf>
    <xf numFmtId="4" fontId="4" fillId="0" borderId="5" xfId="0" applyNumberFormat="1" applyFont="1" applyBorder="1"/>
    <xf numFmtId="49" fontId="14" fillId="0" borderId="0" xfId="0" applyNumberFormat="1" applyFont="1" applyAlignment="1">
      <alignment horizontal="justify" wrapText="1"/>
    </xf>
    <xf numFmtId="0" fontId="5" fillId="0" borderId="6" xfId="0" applyFont="1" applyBorder="1" applyAlignment="1">
      <alignment horizontal="center" vertical="top"/>
    </xf>
    <xf numFmtId="0" fontId="4" fillId="0" borderId="6" xfId="0" applyFont="1" applyBorder="1" applyAlignment="1">
      <alignment horizontal="left" vertical="top" wrapText="1"/>
    </xf>
    <xf numFmtId="0" fontId="5" fillId="0" borderId="6" xfId="0" applyFont="1" applyBorder="1" applyAlignment="1">
      <alignment horizontal="center"/>
    </xf>
    <xf numFmtId="0" fontId="14" fillId="0" borderId="0" xfId="0" applyFont="1" applyAlignment="1">
      <alignment horizontal="center"/>
    </xf>
    <xf numFmtId="4" fontId="14" fillId="0" borderId="0" xfId="0" applyNumberFormat="1" applyFont="1"/>
    <xf numFmtId="4" fontId="4" fillId="0" borderId="6" xfId="0" applyNumberFormat="1" applyFont="1" applyBorder="1"/>
    <xf numFmtId="0" fontId="28" fillId="0" borderId="0" xfId="2" applyFont="1" applyAlignment="1">
      <alignment vertical="center"/>
    </xf>
    <xf numFmtId="0" fontId="28" fillId="0" borderId="0" xfId="2" applyFont="1"/>
    <xf numFmtId="1" fontId="28" fillId="0" borderId="0" xfId="2" applyNumberFormat="1" applyFont="1"/>
    <xf numFmtId="0" fontId="28" fillId="0" borderId="0" xfId="2" applyFont="1" applyProtection="1">
      <protection locked="0"/>
    </xf>
    <xf numFmtId="43" fontId="28" fillId="0" borderId="0" xfId="2" applyNumberFormat="1" applyFont="1" applyProtection="1">
      <protection hidden="1"/>
    </xf>
    <xf numFmtId="0" fontId="28" fillId="0" borderId="0" xfId="2" applyFont="1" applyProtection="1">
      <protection hidden="1"/>
    </xf>
    <xf numFmtId="43" fontId="28" fillId="0" borderId="0" xfId="3" applyFont="1" applyBorder="1" applyProtection="1">
      <protection locked="0"/>
    </xf>
    <xf numFmtId="43" fontId="28" fillId="0" borderId="0" xfId="2" applyNumberFormat="1" applyFont="1" applyProtection="1">
      <protection locked="0"/>
    </xf>
    <xf numFmtId="0" fontId="29" fillId="2" borderId="4" xfId="2" applyFont="1" applyFill="1" applyBorder="1" applyAlignment="1">
      <alignment horizontal="center" vertical="center" wrapText="1"/>
    </xf>
    <xf numFmtId="1" fontId="29" fillId="2" borderId="4" xfId="2" applyNumberFormat="1" applyFont="1" applyFill="1" applyBorder="1" applyAlignment="1">
      <alignment horizontal="center" vertical="center" wrapText="1"/>
    </xf>
    <xf numFmtId="0" fontId="28" fillId="0" borderId="0" xfId="2" applyFont="1" applyAlignment="1" applyProtection="1">
      <alignment horizontal="center" wrapText="1"/>
      <protection locked="0"/>
    </xf>
    <xf numFmtId="0" fontId="29" fillId="2" borderId="28" xfId="2" applyFont="1" applyFill="1" applyBorder="1" applyAlignment="1">
      <alignment horizontal="center" vertical="center"/>
    </xf>
    <xf numFmtId="0" fontId="29" fillId="2" borderId="13" xfId="2" applyFont="1" applyFill="1" applyBorder="1" applyAlignment="1">
      <alignment horizontal="justify" vertical="center" wrapText="1"/>
    </xf>
    <xf numFmtId="0" fontId="29" fillId="2" borderId="13" xfId="2" applyFont="1" applyFill="1" applyBorder="1" applyAlignment="1">
      <alignment horizontal="center" vertical="center"/>
    </xf>
    <xf numFmtId="4" fontId="28" fillId="2" borderId="13" xfId="2" applyNumberFormat="1" applyFont="1" applyFill="1" applyBorder="1" applyAlignment="1">
      <alignment vertical="center"/>
    </xf>
    <xf numFmtId="4" fontId="29" fillId="2" borderId="13" xfId="2" applyNumberFormat="1" applyFont="1" applyFill="1" applyBorder="1" applyAlignment="1">
      <alignment vertical="center"/>
    </xf>
    <xf numFmtId="4" fontId="29" fillId="2" borderId="29" xfId="2" applyNumberFormat="1" applyFont="1" applyFill="1" applyBorder="1" applyAlignment="1">
      <alignment vertical="center"/>
    </xf>
    <xf numFmtId="0" fontId="28" fillId="0" borderId="30" xfId="2" quotePrefix="1" applyFont="1" applyBorder="1" applyAlignment="1">
      <alignment horizontal="center" vertical="top"/>
    </xf>
    <xf numFmtId="0" fontId="28" fillId="0" borderId="19" xfId="2" applyFont="1" applyBorder="1" applyAlignment="1">
      <alignment horizontal="justify" vertical="top" wrapText="1"/>
    </xf>
    <xf numFmtId="0" fontId="28" fillId="0" borderId="19" xfId="2" applyFont="1" applyBorder="1" applyAlignment="1">
      <alignment horizontal="center"/>
    </xf>
    <xf numFmtId="4" fontId="28" fillId="0" borderId="19" xfId="2" applyNumberFormat="1" applyFont="1" applyBorder="1"/>
    <xf numFmtId="4" fontId="28" fillId="0" borderId="31" xfId="2" applyNumberFormat="1" applyFont="1" applyBorder="1"/>
    <xf numFmtId="0" fontId="28" fillId="0" borderId="32" xfId="2" quotePrefix="1" applyFont="1" applyBorder="1" applyAlignment="1">
      <alignment horizontal="center" vertical="top"/>
    </xf>
    <xf numFmtId="0" fontId="28" fillId="0" borderId="8" xfId="2" applyFont="1" applyBorder="1" applyAlignment="1">
      <alignment horizontal="justify" vertical="top" wrapText="1"/>
    </xf>
    <xf numFmtId="0" fontId="28" fillId="0" borderId="8" xfId="2" applyFont="1" applyBorder="1" applyAlignment="1">
      <alignment horizontal="center"/>
    </xf>
    <xf numFmtId="4" fontId="28" fillId="0" borderId="8" xfId="2" applyNumberFormat="1" applyFont="1" applyBorder="1"/>
    <xf numFmtId="4" fontId="28" fillId="0" borderId="33" xfId="2" applyNumberFormat="1" applyFont="1" applyBorder="1"/>
    <xf numFmtId="0" fontId="28" fillId="0" borderId="8" xfId="2" applyFont="1" applyBorder="1" applyAlignment="1">
      <alignment vertical="center" wrapText="1"/>
    </xf>
    <xf numFmtId="0" fontId="28" fillId="0" borderId="8" xfId="2" quotePrefix="1" applyFont="1" applyBorder="1" applyAlignment="1">
      <alignment horizontal="justify" vertical="top" wrapText="1"/>
    </xf>
    <xf numFmtId="0" fontId="28" fillId="0" borderId="34" xfId="2" quotePrefix="1" applyFont="1" applyBorder="1" applyAlignment="1">
      <alignment horizontal="center" vertical="top"/>
    </xf>
    <xf numFmtId="0" fontId="28" fillId="0" borderId="35" xfId="2" applyFont="1" applyBorder="1" applyAlignment="1">
      <alignment horizontal="center"/>
    </xf>
    <xf numFmtId="4" fontId="28" fillId="0" borderId="35" xfId="2" applyNumberFormat="1" applyFont="1" applyBorder="1"/>
    <xf numFmtId="4" fontId="28" fillId="0" borderId="36" xfId="2" applyNumberFormat="1" applyFont="1" applyBorder="1"/>
    <xf numFmtId="0" fontId="28" fillId="2" borderId="1" xfId="2" applyFont="1" applyFill="1" applyBorder="1"/>
    <xf numFmtId="0" fontId="29" fillId="2" borderId="2" xfId="2" applyFont="1" applyFill="1" applyBorder="1" applyAlignment="1">
      <alignment horizontal="justify" vertical="top" wrapText="1"/>
    </xf>
    <xf numFmtId="0" fontId="29" fillId="2" borderId="2" xfId="2" applyFont="1" applyFill="1" applyBorder="1" applyAlignment="1">
      <alignment horizontal="center"/>
    </xf>
    <xf numFmtId="4" fontId="28" fillId="2" borderId="2" xfId="2" applyNumberFormat="1" applyFont="1" applyFill="1" applyBorder="1"/>
    <xf numFmtId="4" fontId="29" fillId="2" borderId="2" xfId="2" applyNumberFormat="1" applyFont="1" applyFill="1" applyBorder="1"/>
    <xf numFmtId="4" fontId="29" fillId="2" borderId="3" xfId="2" applyNumberFormat="1" applyFont="1" applyFill="1" applyBorder="1"/>
    <xf numFmtId="0" fontId="29" fillId="2" borderId="1" xfId="2" applyFont="1" applyFill="1" applyBorder="1" applyAlignment="1">
      <alignment horizontal="center" vertical="center"/>
    </xf>
    <xf numFmtId="0" fontId="29" fillId="2" borderId="2" xfId="2" applyFont="1" applyFill="1" applyBorder="1" applyAlignment="1">
      <alignment horizontal="justify" vertical="center" wrapText="1"/>
    </xf>
    <xf numFmtId="0" fontId="29" fillId="2" borderId="2" xfId="2" applyFont="1" applyFill="1" applyBorder="1" applyAlignment="1">
      <alignment horizontal="center" vertical="center"/>
    </xf>
    <xf numFmtId="4" fontId="28" fillId="2" borderId="2" xfId="2" applyNumberFormat="1" applyFont="1" applyFill="1" applyBorder="1" applyAlignment="1">
      <alignment vertical="center"/>
    </xf>
    <xf numFmtId="4" fontId="29" fillId="2" borderId="2" xfId="2" applyNumberFormat="1" applyFont="1" applyFill="1" applyBorder="1" applyAlignment="1">
      <alignment vertical="center"/>
    </xf>
    <xf numFmtId="4" fontId="29" fillId="2" borderId="3" xfId="2" applyNumberFormat="1" applyFont="1" applyFill="1" applyBorder="1" applyAlignment="1">
      <alignment vertical="center"/>
    </xf>
    <xf numFmtId="0" fontId="28" fillId="6" borderId="32" xfId="2" applyFont="1" applyFill="1" applyBorder="1"/>
    <xf numFmtId="4" fontId="28" fillId="0" borderId="8" xfId="2" applyNumberFormat="1" applyFont="1" applyBorder="1" applyAlignment="1">
      <alignment vertical="center" wrapText="1"/>
    </xf>
    <xf numFmtId="0" fontId="28" fillId="0" borderId="19" xfId="2" quotePrefix="1" applyFont="1" applyBorder="1" applyAlignment="1">
      <alignment horizontal="justify" vertical="top" wrapText="1"/>
    </xf>
    <xf numFmtId="0" fontId="28" fillId="0" borderId="35" xfId="2" quotePrefix="1" applyFont="1" applyBorder="1" applyAlignment="1">
      <alignment horizontal="justify" vertical="top" wrapText="1"/>
    </xf>
    <xf numFmtId="0" fontId="28" fillId="0" borderId="8" xfId="2" quotePrefix="1" applyFont="1" applyBorder="1" applyAlignment="1">
      <alignment horizontal="justify" vertical="top"/>
    </xf>
    <xf numFmtId="0" fontId="28" fillId="0" borderId="8" xfId="2" applyFont="1" applyBorder="1" applyAlignment="1">
      <alignment vertical="top" wrapText="1"/>
    </xf>
    <xf numFmtId="0" fontId="28" fillId="2" borderId="1" xfId="2" applyFont="1" applyFill="1" applyBorder="1" applyAlignment="1">
      <alignment vertical="center"/>
    </xf>
    <xf numFmtId="0" fontId="28" fillId="0" borderId="8" xfId="2" quotePrefix="1" applyFont="1" applyBorder="1" applyAlignment="1">
      <alignment horizontal="left" vertical="top"/>
    </xf>
    <xf numFmtId="0" fontId="28" fillId="7" borderId="0" xfId="2" applyFont="1" applyFill="1" applyProtection="1">
      <protection locked="0"/>
    </xf>
    <xf numFmtId="0" fontId="28" fillId="0" borderId="8" xfId="4" applyFont="1" applyBorder="1" applyAlignment="1">
      <alignment horizontal="justify" wrapText="1"/>
    </xf>
    <xf numFmtId="0" fontId="28" fillId="0" borderId="8" xfId="4" applyFont="1" applyBorder="1"/>
    <xf numFmtId="2" fontId="28" fillId="0" borderId="8" xfId="4" applyNumberFormat="1" applyFont="1" applyBorder="1"/>
    <xf numFmtId="0" fontId="28" fillId="0" borderId="32" xfId="4" applyFont="1" applyBorder="1"/>
    <xf numFmtId="0" fontId="28" fillId="0" borderId="8" xfId="4" applyFont="1" applyBorder="1" applyAlignment="1">
      <alignment horizontal="justify" vertical="top" wrapText="1"/>
    </xf>
    <xf numFmtId="0" fontId="28" fillId="0" borderId="8" xfId="4" applyFont="1" applyBorder="1" applyAlignment="1">
      <alignment vertical="top" wrapText="1"/>
    </xf>
    <xf numFmtId="0" fontId="28" fillId="0" borderId="8" xfId="4" applyFont="1" applyBorder="1" applyAlignment="1">
      <alignment wrapText="1"/>
    </xf>
    <xf numFmtId="0" fontId="28" fillId="0" borderId="8" xfId="4" applyFont="1" applyBorder="1" applyAlignment="1">
      <alignment horizontal="center"/>
    </xf>
    <xf numFmtId="4" fontId="28" fillId="0" borderId="8" xfId="4" applyNumberFormat="1" applyFont="1" applyBorder="1"/>
    <xf numFmtId="16" fontId="28" fillId="0" borderId="32" xfId="2" quotePrefix="1" applyNumberFormat="1" applyFont="1" applyBorder="1" applyAlignment="1">
      <alignment horizontal="center" vertical="top"/>
    </xf>
    <xf numFmtId="0" fontId="29" fillId="2" borderId="2" xfId="2" applyFont="1" applyFill="1" applyBorder="1" applyAlignment="1">
      <alignment vertical="center"/>
    </xf>
    <xf numFmtId="0" fontId="28" fillId="2" borderId="2" xfId="2" applyFont="1" applyFill="1" applyBorder="1" applyAlignment="1">
      <alignment vertical="center"/>
    </xf>
    <xf numFmtId="4" fontId="28" fillId="2" borderId="3" xfId="2" applyNumberFormat="1" applyFont="1" applyFill="1" applyBorder="1" applyAlignment="1">
      <alignment vertical="center"/>
    </xf>
    <xf numFmtId="0" fontId="28" fillId="0" borderId="30" xfId="2" applyFont="1" applyBorder="1"/>
    <xf numFmtId="0" fontId="28" fillId="0" borderId="19" xfId="2" applyFont="1" applyBorder="1"/>
    <xf numFmtId="0" fontId="29" fillId="0" borderId="32" xfId="2" applyFont="1" applyBorder="1" applyAlignment="1">
      <alignment horizontal="center" vertical="center"/>
    </xf>
    <xf numFmtId="0" fontId="29" fillId="0" borderId="8" xfId="2" applyFont="1" applyBorder="1" applyAlignment="1">
      <alignment vertical="center"/>
    </xf>
    <xf numFmtId="0" fontId="28" fillId="0" borderId="8" xfId="2" applyFont="1" applyBorder="1"/>
    <xf numFmtId="4" fontId="29" fillId="0" borderId="33" xfId="2" applyNumberFormat="1" applyFont="1" applyBorder="1"/>
    <xf numFmtId="0" fontId="29" fillId="0" borderId="32" xfId="2" applyFont="1" applyBorder="1" applyAlignment="1">
      <alignment horizontal="center"/>
    </xf>
    <xf numFmtId="0" fontId="29" fillId="0" borderId="32" xfId="2" applyFont="1" applyBorder="1" applyAlignment="1">
      <alignment horizontal="center" vertical="center" wrapText="1"/>
    </xf>
    <xf numFmtId="0" fontId="29" fillId="0" borderId="8" xfId="2" applyFont="1" applyBorder="1" applyAlignment="1">
      <alignment horizontal="justify" vertical="center" wrapText="1"/>
    </xf>
    <xf numFmtId="0" fontId="29" fillId="0" borderId="0" xfId="2" applyFont="1" applyAlignment="1">
      <alignment horizontal="justify" vertical="center" wrapText="1"/>
    </xf>
    <xf numFmtId="4" fontId="28" fillId="0" borderId="0" xfId="2" applyNumberFormat="1" applyFont="1"/>
    <xf numFmtId="4" fontId="29" fillId="0" borderId="37" xfId="2" applyNumberFormat="1" applyFont="1" applyBorder="1"/>
    <xf numFmtId="0" fontId="29" fillId="2" borderId="2" xfId="2" applyFont="1" applyFill="1" applyBorder="1"/>
    <xf numFmtId="0" fontId="28" fillId="0" borderId="38" xfId="2" applyFont="1" applyBorder="1" applyAlignment="1">
      <alignment vertical="center"/>
    </xf>
    <xf numFmtId="43" fontId="28" fillId="0" borderId="37" xfId="2" applyNumberFormat="1" applyFont="1" applyBorder="1" applyProtection="1">
      <protection hidden="1"/>
    </xf>
    <xf numFmtId="0" fontId="30" fillId="0" borderId="0" xfId="5" applyFont="1" applyAlignment="1">
      <alignment horizontal="center" vertical="top"/>
    </xf>
    <xf numFmtId="0" fontId="14" fillId="0" borderId="0" xfId="5" applyFont="1"/>
    <xf numFmtId="0" fontId="30" fillId="0" borderId="0" xfId="5" applyFont="1" applyAlignment="1">
      <alignment horizontal="justify" vertical="center"/>
    </xf>
    <xf numFmtId="0" fontId="13" fillId="0" borderId="0" xfId="5" applyAlignment="1">
      <alignment horizontal="left"/>
    </xf>
    <xf numFmtId="0" fontId="13" fillId="0" borderId="0" xfId="5"/>
    <xf numFmtId="4" fontId="13" fillId="0" borderId="0" xfId="5" applyNumberFormat="1" applyAlignment="1">
      <alignment horizontal="center"/>
    </xf>
    <xf numFmtId="0" fontId="13" fillId="0" borderId="0" xfId="5" applyAlignment="1">
      <alignment horizontal="center"/>
    </xf>
    <xf numFmtId="0" fontId="31" fillId="0" borderId="5" xfId="5" applyFont="1" applyBorder="1" applyAlignment="1">
      <alignment horizontal="center" vertical="center"/>
    </xf>
    <xf numFmtId="4" fontId="31" fillId="0" borderId="5" xfId="5" applyNumberFormat="1" applyFont="1" applyBorder="1" applyAlignment="1">
      <alignment horizontal="center" vertical="center"/>
    </xf>
    <xf numFmtId="0" fontId="13" fillId="0" borderId="0" xfId="5" applyAlignment="1">
      <alignment vertical="center"/>
    </xf>
    <xf numFmtId="0" fontId="14" fillId="0" borderId="0" xfId="5" applyFont="1" applyAlignment="1">
      <alignment horizontal="center" vertical="top"/>
    </xf>
    <xf numFmtId="0" fontId="14" fillId="0" borderId="0" xfId="5" applyFont="1" applyAlignment="1">
      <alignment horizontal="justify"/>
    </xf>
    <xf numFmtId="0" fontId="13" fillId="0" borderId="0" xfId="5" applyAlignment="1">
      <alignment horizontal="center" vertical="top"/>
    </xf>
    <xf numFmtId="0" fontId="13" fillId="0" borderId="0" xfId="5" applyAlignment="1">
      <alignment horizontal="left" vertical="center" wrapText="1"/>
    </xf>
    <xf numFmtId="165" fontId="13" fillId="0" borderId="0" xfId="6" applyNumberFormat="1" applyFont="1" applyAlignment="1">
      <alignment horizontal="center" vertical="top"/>
    </xf>
    <xf numFmtId="0" fontId="13" fillId="0" borderId="0" xfId="6" applyFont="1" applyAlignment="1">
      <alignment vertical="top" wrapText="1"/>
    </xf>
    <xf numFmtId="0" fontId="4" fillId="0" borderId="0" xfId="6" applyFont="1" applyAlignment="1">
      <alignment horizontal="center"/>
    </xf>
    <xf numFmtId="0" fontId="33" fillId="0" borderId="0" xfId="5" applyFont="1"/>
    <xf numFmtId="49" fontId="13" fillId="0" borderId="0" xfId="5" applyNumberFormat="1" applyAlignment="1">
      <alignment horizontal="center" vertical="top"/>
    </xf>
    <xf numFmtId="0" fontId="13" fillId="0" borderId="0" xfId="7" applyFont="1" applyAlignment="1">
      <alignment horizontal="left" vertical="center" wrapText="1"/>
    </xf>
    <xf numFmtId="0" fontId="13" fillId="0" borderId="0" xfId="5" applyAlignment="1">
      <alignment wrapText="1"/>
    </xf>
    <xf numFmtId="4" fontId="13" fillId="0" borderId="0" xfId="6" applyNumberFormat="1" applyFont="1" applyAlignment="1" applyProtection="1">
      <alignment horizontal="center"/>
      <protection locked="0"/>
    </xf>
    <xf numFmtId="4" fontId="13" fillId="0" borderId="0" xfId="6" applyNumberFormat="1" applyFont="1" applyAlignment="1">
      <alignment horizontal="center"/>
    </xf>
    <xf numFmtId="0" fontId="13" fillId="0" borderId="0" xfId="5" applyAlignment="1">
      <alignment horizontal="left" vertical="top" wrapText="1"/>
    </xf>
    <xf numFmtId="0" fontId="13" fillId="0" borderId="39" xfId="5" applyBorder="1" applyAlignment="1">
      <alignment horizontal="center" vertical="top"/>
    </xf>
    <xf numFmtId="0" fontId="36" fillId="0" borderId="39" xfId="5" applyFont="1" applyBorder="1" applyAlignment="1">
      <alignment horizontal="left" vertical="center"/>
    </xf>
    <xf numFmtId="0" fontId="37" fillId="0" borderId="39" xfId="5" applyFont="1" applyBorder="1" applyAlignment="1">
      <alignment horizontal="center"/>
    </xf>
    <xf numFmtId="4" fontId="37" fillId="0" borderId="39" xfId="5" applyNumberFormat="1" applyFont="1" applyBorder="1" applyAlignment="1">
      <alignment horizontal="center"/>
    </xf>
    <xf numFmtId="4" fontId="36" fillId="0" borderId="39" xfId="5" applyNumberFormat="1" applyFont="1" applyBorder="1" applyAlignment="1">
      <alignment horizontal="center"/>
    </xf>
    <xf numFmtId="0" fontId="13" fillId="0" borderId="40" xfId="5" applyBorder="1" applyAlignment="1">
      <alignment horizontal="center" vertical="top"/>
    </xf>
    <xf numFmtId="0" fontId="36" fillId="0" borderId="40" xfId="5" applyFont="1" applyBorder="1" applyAlignment="1">
      <alignment horizontal="justify" vertical="center"/>
    </xf>
    <xf numFmtId="0" fontId="37" fillId="0" borderId="40" xfId="5" applyFont="1" applyBorder="1" applyAlignment="1">
      <alignment horizontal="left"/>
    </xf>
    <xf numFmtId="4" fontId="37" fillId="0" borderId="40" xfId="5" applyNumberFormat="1" applyFont="1" applyBorder="1" applyAlignment="1">
      <alignment horizontal="center"/>
    </xf>
    <xf numFmtId="4" fontId="36" fillId="0" borderId="40" xfId="5" applyNumberFormat="1" applyFont="1" applyBorder="1" applyAlignment="1">
      <alignment horizontal="center"/>
    </xf>
    <xf numFmtId="0" fontId="13" fillId="0" borderId="0" xfId="5" applyAlignment="1">
      <alignment horizontal="justify"/>
    </xf>
    <xf numFmtId="0" fontId="36" fillId="0" borderId="0" xfId="5" applyFont="1" applyAlignment="1">
      <alignment horizontal="center" vertical="top"/>
    </xf>
    <xf numFmtId="0" fontId="36" fillId="0" borderId="0" xfId="5" applyFont="1" applyAlignment="1">
      <alignment horizontal="left" vertical="center"/>
    </xf>
    <xf numFmtId="0" fontId="37" fillId="0" borderId="0" xfId="5" applyFont="1" applyAlignment="1">
      <alignment horizontal="center" vertical="top"/>
    </xf>
    <xf numFmtId="0" fontId="37" fillId="0" borderId="0" xfId="5" applyFont="1" applyAlignment="1">
      <alignment horizontal="center"/>
    </xf>
    <xf numFmtId="4" fontId="37" fillId="0" borderId="0" xfId="5" applyNumberFormat="1" applyFont="1" applyAlignment="1">
      <alignment horizontal="center"/>
    </xf>
    <xf numFmtId="4" fontId="36" fillId="0" borderId="0" xfId="5" applyNumberFormat="1" applyFont="1" applyAlignment="1">
      <alignment horizontal="center"/>
    </xf>
    <xf numFmtId="0" fontId="13" fillId="0" borderId="0" xfId="5" applyAlignment="1">
      <alignment horizontal="left" vertical="center"/>
    </xf>
    <xf numFmtId="0" fontId="13" fillId="0" borderId="5" xfId="5" applyBorder="1" applyAlignment="1">
      <alignment horizontal="center" vertical="top"/>
    </xf>
    <xf numFmtId="0" fontId="36" fillId="0" borderId="5" xfId="5" applyFont="1" applyBorder="1" applyAlignment="1">
      <alignment horizontal="left" vertical="center"/>
    </xf>
    <xf numFmtId="0" fontId="37" fillId="0" borderId="5" xfId="5" applyFont="1" applyBorder="1" applyAlignment="1">
      <alignment horizontal="center"/>
    </xf>
    <xf numFmtId="4" fontId="37" fillId="0" borderId="5" xfId="5" applyNumberFormat="1" applyFont="1" applyBorder="1" applyAlignment="1">
      <alignment horizontal="center"/>
    </xf>
    <xf numFmtId="4" fontId="36" fillId="0" borderId="5" xfId="5" applyNumberFormat="1" applyFont="1" applyBorder="1" applyAlignment="1">
      <alignment horizontal="center"/>
    </xf>
    <xf numFmtId="0" fontId="13" fillId="0" borderId="0" xfId="5" applyAlignment="1">
      <alignment vertical="top" wrapText="1"/>
    </xf>
    <xf numFmtId="0" fontId="28" fillId="2" borderId="42" xfId="2" applyFont="1" applyFill="1" applyBorder="1"/>
    <xf numFmtId="0" fontId="29" fillId="2" borderId="40" xfId="2" applyFont="1" applyFill="1" applyBorder="1"/>
    <xf numFmtId="4" fontId="29" fillId="2" borderId="40" xfId="2" applyNumberFormat="1" applyFont="1" applyFill="1" applyBorder="1"/>
    <xf numFmtId="4" fontId="29" fillId="2" borderId="43" xfId="2" applyNumberFormat="1" applyFont="1" applyFill="1" applyBorder="1"/>
    <xf numFmtId="1" fontId="28" fillId="0" borderId="0" xfId="2" applyNumberFormat="1" applyFont="1" applyAlignment="1">
      <alignment horizontal="right"/>
    </xf>
    <xf numFmtId="0" fontId="28" fillId="0" borderId="40" xfId="2" applyFont="1" applyBorder="1" applyAlignment="1">
      <alignment vertical="center"/>
    </xf>
    <xf numFmtId="0" fontId="28" fillId="0" borderId="40" xfId="2" applyFont="1" applyBorder="1"/>
    <xf numFmtId="1" fontId="28" fillId="0" borderId="40" xfId="2" applyNumberFormat="1" applyFont="1" applyBorder="1"/>
    <xf numFmtId="0" fontId="28" fillId="0" borderId="40" xfId="2" applyFont="1" applyBorder="1" applyProtection="1">
      <protection locked="0"/>
    </xf>
    <xf numFmtId="43" fontId="28" fillId="0" borderId="40" xfId="2" applyNumberFormat="1" applyFont="1" applyBorder="1" applyProtection="1">
      <protection hidden="1"/>
    </xf>
    <xf numFmtId="0" fontId="13" fillId="0" borderId="0" xfId="9" applyAlignment="1">
      <alignment vertical="top"/>
    </xf>
    <xf numFmtId="0" fontId="13" fillId="0" borderId="0" xfId="9"/>
    <xf numFmtId="0" fontId="41" fillId="0" borderId="0" xfId="9" applyFont="1" applyAlignment="1">
      <alignment vertical="top"/>
    </xf>
    <xf numFmtId="0" fontId="42" fillId="0" borderId="44" xfId="9" applyFont="1" applyBorder="1" applyAlignment="1">
      <alignment horizontal="center" vertical="top" wrapText="1"/>
    </xf>
    <xf numFmtId="4" fontId="42" fillId="0" borderId="46" xfId="9" applyNumberFormat="1" applyFont="1" applyBorder="1" applyAlignment="1">
      <alignment vertical="top"/>
    </xf>
    <xf numFmtId="0" fontId="42" fillId="0" borderId="0" xfId="9" applyFont="1" applyAlignment="1">
      <alignment horizontal="center" vertical="top" wrapText="1"/>
    </xf>
    <xf numFmtId="0" fontId="42" fillId="0" borderId="0" xfId="9" applyFont="1" applyAlignment="1">
      <alignment vertical="top"/>
    </xf>
    <xf numFmtId="166" fontId="42" fillId="0" borderId="0" xfId="9" applyNumberFormat="1" applyFont="1" applyAlignment="1">
      <alignment horizontal="center" vertical="top"/>
    </xf>
    <xf numFmtId="4" fontId="42" fillId="0" borderId="0" xfId="9" applyNumberFormat="1" applyFont="1" applyAlignment="1">
      <alignment vertical="top"/>
    </xf>
    <xf numFmtId="0" fontId="43" fillId="0" borderId="0" xfId="9" applyFont="1" applyAlignment="1">
      <alignment vertical="top"/>
    </xf>
    <xf numFmtId="4" fontId="43" fillId="0" borderId="0" xfId="9" applyNumberFormat="1" applyFont="1" applyAlignment="1">
      <alignment vertical="top"/>
    </xf>
    <xf numFmtId="0" fontId="43" fillId="0" borderId="0" xfId="9" applyFont="1" applyAlignment="1">
      <alignment horizontal="justify" vertical="top"/>
    </xf>
    <xf numFmtId="0" fontId="44" fillId="0" borderId="38" xfId="8" applyFont="1" applyBorder="1" applyAlignment="1">
      <alignment vertical="center"/>
    </xf>
    <xf numFmtId="0" fontId="44" fillId="0" borderId="0" xfId="8" applyFont="1"/>
    <xf numFmtId="0" fontId="28" fillId="0" borderId="13" xfId="2" applyFont="1" applyBorder="1" applyAlignment="1">
      <alignment horizontal="center"/>
    </xf>
    <xf numFmtId="0" fontId="28" fillId="0" borderId="13" xfId="2" applyFont="1" applyBorder="1" applyAlignment="1">
      <alignment horizontal="right"/>
    </xf>
    <xf numFmtId="4" fontId="28" fillId="0" borderId="14" xfId="2" applyNumberFormat="1" applyFont="1" applyBorder="1"/>
    <xf numFmtId="4" fontId="28" fillId="0" borderId="54" xfId="2" applyNumberFormat="1" applyFont="1" applyBorder="1"/>
    <xf numFmtId="0" fontId="28" fillId="0" borderId="28" xfId="2" quotePrefix="1" applyFont="1" applyBorder="1" applyAlignment="1">
      <alignment horizontal="center" vertical="top"/>
    </xf>
    <xf numFmtId="0" fontId="28" fillId="0" borderId="13" xfId="2" quotePrefix="1" applyFont="1" applyBorder="1" applyAlignment="1">
      <alignment horizontal="justify" vertical="top" wrapText="1"/>
    </xf>
    <xf numFmtId="4" fontId="28" fillId="0" borderId="13" xfId="2" applyNumberFormat="1" applyFont="1" applyBorder="1"/>
    <xf numFmtId="4" fontId="28" fillId="0" borderId="29" xfId="2" applyNumberFormat="1" applyFont="1" applyBorder="1"/>
    <xf numFmtId="0" fontId="46" fillId="0" borderId="13" xfId="2" applyFont="1" applyBorder="1" applyAlignment="1">
      <alignment horizontal="left"/>
    </xf>
    <xf numFmtId="0" fontId="28" fillId="0" borderId="35" xfId="2" applyFont="1" applyBorder="1" applyAlignment="1">
      <alignment horizontal="justify" vertical="top" wrapText="1"/>
    </xf>
    <xf numFmtId="4" fontId="28" fillId="0" borderId="8" xfId="2" applyNumberFormat="1" applyFont="1" applyBorder="1" applyAlignment="1">
      <alignment wrapText="1"/>
    </xf>
    <xf numFmtId="0" fontId="28" fillId="0" borderId="53" xfId="2" quotePrefix="1" applyFont="1" applyBorder="1" applyAlignment="1">
      <alignment horizontal="center" vertical="top"/>
    </xf>
    <xf numFmtId="0" fontId="28" fillId="0" borderId="14" xfId="2" quotePrefix="1" applyFont="1" applyBorder="1" applyAlignment="1">
      <alignment horizontal="justify" vertical="top" wrapText="1"/>
    </xf>
    <xf numFmtId="0" fontId="28" fillId="0" borderId="14" xfId="2" applyFont="1" applyBorder="1" applyAlignment="1">
      <alignment horizontal="center"/>
    </xf>
    <xf numFmtId="4" fontId="29" fillId="0" borderId="8" xfId="2" applyNumberFormat="1" applyFont="1" applyBorder="1" applyAlignment="1">
      <alignment vertical="top" wrapText="1"/>
    </xf>
    <xf numFmtId="0" fontId="28" fillId="0" borderId="55" xfId="2" quotePrefix="1" applyFont="1" applyBorder="1" applyAlignment="1">
      <alignment horizontal="center" vertical="top"/>
    </xf>
    <xf numFmtId="0" fontId="28" fillId="0" borderId="56" xfId="2" applyFont="1" applyBorder="1" applyAlignment="1">
      <alignment horizontal="justify" vertical="top" wrapText="1"/>
    </xf>
    <xf numFmtId="0" fontId="28" fillId="0" borderId="56" xfId="2" applyFont="1" applyBorder="1" applyAlignment="1">
      <alignment horizontal="center"/>
    </xf>
    <xf numFmtId="4" fontId="28" fillId="0" borderId="56" xfId="2" applyNumberFormat="1" applyFont="1" applyBorder="1"/>
    <xf numFmtId="4" fontId="28" fillId="0" borderId="57" xfId="2" applyNumberFormat="1" applyFont="1" applyBorder="1"/>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49" fontId="11" fillId="0" borderId="1" xfId="12" applyNumberFormat="1" applyFont="1" applyBorder="1" applyAlignment="1">
      <alignment horizontal="center" vertical="top"/>
    </xf>
    <xf numFmtId="4" fontId="5" fillId="0" borderId="0" xfId="12" applyFont="1" applyAlignment="1">
      <alignment horizontal="right"/>
    </xf>
    <xf numFmtId="4" fontId="5" fillId="0" borderId="0" xfId="12" applyFont="1"/>
    <xf numFmtId="49" fontId="11" fillId="0" borderId="4" xfId="12" applyNumberFormat="1" applyFont="1" applyBorder="1" applyAlignment="1">
      <alignment horizontal="center" vertical="center" wrapText="1"/>
    </xf>
    <xf numFmtId="0" fontId="11" fillId="0" borderId="4" xfId="12" applyNumberFormat="1" applyFont="1" applyBorder="1" applyAlignment="1">
      <alignment horizontal="center" vertical="center" wrapText="1"/>
    </xf>
    <xf numFmtId="2" fontId="11" fillId="0" borderId="4" xfId="12" applyNumberFormat="1" applyFont="1" applyBorder="1" applyAlignment="1">
      <alignment horizontal="center" vertical="center"/>
    </xf>
    <xf numFmtId="4" fontId="11" fillId="0" borderId="4" xfId="12" applyFont="1" applyBorder="1" applyAlignment="1">
      <alignment horizontal="center" vertical="center"/>
    </xf>
    <xf numFmtId="4" fontId="11" fillId="0" borderId="4" xfId="12" applyFont="1" applyBorder="1" applyAlignment="1" applyProtection="1">
      <alignment horizontal="center" vertical="center"/>
      <protection locked="0"/>
    </xf>
    <xf numFmtId="49" fontId="11" fillId="0" borderId="58" xfId="12" applyNumberFormat="1" applyFont="1" applyBorder="1" applyAlignment="1">
      <alignment horizontal="center" vertical="center" wrapText="1"/>
    </xf>
    <xf numFmtId="0" fontId="11" fillId="0" borderId="58" xfId="12" applyNumberFormat="1" applyFont="1" applyBorder="1" applyAlignment="1">
      <alignment horizontal="left" vertical="center" wrapText="1"/>
    </xf>
    <xf numFmtId="2" fontId="11" fillId="0" borderId="58" xfId="12" applyNumberFormat="1" applyFont="1" applyBorder="1" applyAlignment="1">
      <alignment horizontal="center" vertical="center"/>
    </xf>
    <xf numFmtId="4" fontId="11" fillId="0" borderId="58" xfId="12" applyFont="1" applyBorder="1" applyAlignment="1">
      <alignment horizontal="center" vertical="center"/>
    </xf>
    <xf numFmtId="4" fontId="11" fillId="0" borderId="58" xfId="12" applyFont="1" applyBorder="1" applyAlignment="1" applyProtection="1">
      <alignment horizontal="center" vertical="center"/>
      <protection locked="0"/>
    </xf>
    <xf numFmtId="4" fontId="37" fillId="0" borderId="61" xfId="12" applyBorder="1" applyAlignment="1">
      <alignment vertical="top"/>
    </xf>
    <xf numFmtId="0" fontId="4" fillId="0" borderId="18" xfId="12" applyNumberFormat="1" applyFont="1" applyBorder="1" applyAlignment="1">
      <alignment horizontal="justify" vertical="center"/>
    </xf>
    <xf numFmtId="0" fontId="11" fillId="0" borderId="18" xfId="12" applyNumberFormat="1" applyFont="1" applyBorder="1" applyAlignment="1">
      <alignment horizontal="center" vertical="center" wrapText="1"/>
    </xf>
    <xf numFmtId="0" fontId="11" fillId="0" borderId="62" xfId="12" applyNumberFormat="1" applyFont="1" applyBorder="1" applyAlignment="1">
      <alignment horizontal="center" vertical="center" wrapText="1"/>
    </xf>
    <xf numFmtId="4" fontId="37" fillId="0" borderId="63" xfId="12" applyBorder="1" applyAlignment="1">
      <alignment vertical="top"/>
    </xf>
    <xf numFmtId="0" fontId="4" fillId="0" borderId="10" xfId="12" applyNumberFormat="1" applyFont="1" applyBorder="1" applyAlignment="1">
      <alignment horizontal="justify" vertical="top"/>
    </xf>
    <xf numFmtId="0" fontId="11" fillId="0" borderId="10" xfId="12" applyNumberFormat="1" applyFont="1" applyBorder="1" applyAlignment="1">
      <alignment horizontal="center" vertical="center" wrapText="1"/>
    </xf>
    <xf numFmtId="0" fontId="11" fillId="0" borderId="64" xfId="12" applyNumberFormat="1" applyFont="1" applyBorder="1" applyAlignment="1">
      <alignment horizontal="center" vertical="center" wrapText="1"/>
    </xf>
    <xf numFmtId="4" fontId="4" fillId="0" borderId="32" xfId="12" applyFont="1" applyBorder="1" applyAlignment="1">
      <alignment horizontal="justify" vertical="top"/>
    </xf>
    <xf numFmtId="0" fontId="4" fillId="0" borderId="8" xfId="13" applyFont="1" applyBorder="1" applyAlignment="1">
      <alignment horizontal="justify" vertical="top" wrapText="1"/>
    </xf>
    <xf numFmtId="0" fontId="4" fillId="0" borderId="8" xfId="12" applyNumberFormat="1" applyFont="1" applyBorder="1" applyAlignment="1">
      <alignment horizontal="justify" vertical="top" wrapText="1"/>
    </xf>
    <xf numFmtId="0" fontId="5" fillId="0" borderId="8" xfId="12" applyNumberFormat="1" applyFont="1" applyBorder="1" applyAlignment="1">
      <alignment horizontal="justify" vertical="top" wrapText="1"/>
    </xf>
    <xf numFmtId="0" fontId="11" fillId="0" borderId="8" xfId="12" applyNumberFormat="1" applyFont="1" applyBorder="1" applyAlignment="1">
      <alignment horizontal="justify" vertical="top" wrapText="1"/>
    </xf>
    <xf numFmtId="0" fontId="11" fillId="0" borderId="33" xfId="12" applyNumberFormat="1" applyFont="1" applyBorder="1" applyAlignment="1">
      <alignment horizontal="justify" vertical="top" wrapText="1"/>
    </xf>
    <xf numFmtId="0" fontId="11" fillId="0" borderId="8" xfId="13" applyFont="1" applyBorder="1" applyAlignment="1">
      <alignment horizontal="justify" vertical="top" wrapText="1"/>
    </xf>
    <xf numFmtId="4" fontId="11" fillId="0" borderId="8" xfId="12" applyFont="1" applyBorder="1" applyAlignment="1">
      <alignment horizontal="justify" vertical="top"/>
    </xf>
    <xf numFmtId="4" fontId="5" fillId="0" borderId="8" xfId="12" applyFont="1" applyBorder="1" applyAlignment="1">
      <alignment horizontal="justify" vertical="top"/>
    </xf>
    <xf numFmtId="4" fontId="11" fillId="0" borderId="8" xfId="12" applyFont="1" applyBorder="1" applyAlignment="1">
      <alignment horizontal="justify" vertical="top" wrapText="1"/>
    </xf>
    <xf numFmtId="4" fontId="5" fillId="0" borderId="8" xfId="12" applyFont="1" applyBorder="1" applyAlignment="1">
      <alignment horizontal="justify" vertical="top" wrapText="1"/>
    </xf>
    <xf numFmtId="4" fontId="11" fillId="0" borderId="32" xfId="12" applyFont="1" applyBorder="1" applyAlignment="1">
      <alignment horizontal="justify" vertical="top"/>
    </xf>
    <xf numFmtId="0" fontId="4" fillId="0" borderId="8" xfId="14" applyFont="1" applyBorder="1" applyAlignment="1" applyProtection="1">
      <alignment horizontal="justify" vertical="top" wrapText="1"/>
      <protection locked="0"/>
    </xf>
    <xf numFmtId="4" fontId="5" fillId="0" borderId="32" xfId="12" applyFont="1" applyBorder="1" applyAlignment="1">
      <alignment horizontal="justify" vertical="top"/>
    </xf>
    <xf numFmtId="4" fontId="4" fillId="0" borderId="59" xfId="12" applyFont="1" applyBorder="1" applyAlignment="1">
      <alignment horizontal="justify" vertical="top"/>
    </xf>
    <xf numFmtId="49" fontId="4" fillId="0" borderId="34" xfId="12" applyNumberFormat="1" applyFont="1" applyBorder="1" applyAlignment="1">
      <alignment vertical="top"/>
    </xf>
    <xf numFmtId="4" fontId="4" fillId="0" borderId="0" xfId="12" applyFont="1"/>
    <xf numFmtId="4" fontId="11" fillId="10" borderId="4" xfId="12" applyFont="1" applyFill="1" applyBorder="1" applyAlignment="1">
      <alignment vertical="top"/>
    </xf>
    <xf numFmtId="49" fontId="4" fillId="10" borderId="4" xfId="12" applyNumberFormat="1" applyFont="1" applyFill="1" applyBorder="1" applyAlignment="1">
      <alignment vertical="top"/>
    </xf>
    <xf numFmtId="4" fontId="4" fillId="10" borderId="4" xfId="12" applyFont="1" applyFill="1" applyBorder="1" applyAlignment="1">
      <alignment vertical="top"/>
    </xf>
    <xf numFmtId="4" fontId="11" fillId="9" borderId="4" xfId="12" applyFont="1" applyFill="1" applyBorder="1" applyAlignment="1">
      <alignment vertical="top"/>
    </xf>
    <xf numFmtId="4" fontId="11" fillId="9" borderId="4" xfId="12" applyFont="1" applyFill="1" applyBorder="1" applyAlignment="1">
      <alignment horizontal="right" vertical="top"/>
    </xf>
    <xf numFmtId="4" fontId="5" fillId="0" borderId="0" xfId="12" applyFont="1" applyAlignment="1">
      <alignment horizontal="right" vertical="top"/>
    </xf>
    <xf numFmtId="4" fontId="4" fillId="0" borderId="0" xfId="12" applyFont="1" applyAlignment="1">
      <alignment vertical="top"/>
    </xf>
    <xf numFmtId="4" fontId="11" fillId="9" borderId="4" xfId="12" applyFont="1" applyFill="1" applyBorder="1" applyAlignment="1">
      <alignment horizontal="left" vertical="top"/>
    </xf>
    <xf numFmtId="0" fontId="11" fillId="9" borderId="4" xfId="13" applyFont="1" applyFill="1" applyBorder="1" applyAlignment="1">
      <alignment vertical="top" wrapText="1"/>
    </xf>
    <xf numFmtId="4" fontId="11" fillId="9" borderId="4" xfId="13" applyNumberFormat="1" applyFont="1" applyFill="1" applyBorder="1" applyAlignment="1">
      <alignment horizontal="center" vertical="top" wrapText="1"/>
    </xf>
    <xf numFmtId="4" fontId="11" fillId="9" borderId="4" xfId="13" applyNumberFormat="1" applyFont="1" applyFill="1" applyBorder="1" applyAlignment="1">
      <alignment wrapText="1"/>
    </xf>
    <xf numFmtId="4" fontId="11" fillId="9" borderId="4" xfId="13" applyNumberFormat="1" applyFont="1" applyFill="1" applyBorder="1" applyAlignment="1">
      <alignment horizontal="right" vertical="top" wrapText="1"/>
    </xf>
    <xf numFmtId="4" fontId="11" fillId="9" borderId="4" xfId="12" applyFont="1" applyFill="1" applyBorder="1"/>
    <xf numFmtId="49" fontId="4" fillId="0" borderId="2" xfId="13" applyNumberFormat="1" applyFont="1" applyBorder="1" applyAlignment="1">
      <alignment horizontal="justify" vertical="top" wrapText="1"/>
    </xf>
    <xf numFmtId="4" fontId="11" fillId="9" borderId="4" xfId="12" applyFont="1" applyFill="1" applyBorder="1" applyAlignment="1">
      <alignment vertical="top" wrapText="1"/>
    </xf>
    <xf numFmtId="2" fontId="11" fillId="9" borderId="4" xfId="12" applyNumberFormat="1" applyFont="1" applyFill="1" applyBorder="1" applyAlignment="1">
      <alignment horizontal="center" vertical="top" wrapText="1"/>
    </xf>
    <xf numFmtId="4" fontId="11" fillId="9" borderId="4" xfId="16" applyNumberFormat="1" applyFont="1" applyFill="1" applyBorder="1" applyAlignment="1" applyProtection="1">
      <alignment horizontal="center" vertical="top"/>
    </xf>
    <xf numFmtId="4" fontId="11" fillId="9" borderId="4" xfId="16" applyNumberFormat="1" applyFont="1" applyFill="1" applyBorder="1" applyAlignment="1" applyProtection="1">
      <alignment horizontal="right" wrapText="1"/>
      <protection locked="0"/>
    </xf>
    <xf numFmtId="4" fontId="11" fillId="9" borderId="4" xfId="16" applyNumberFormat="1" applyFont="1" applyFill="1" applyBorder="1" applyAlignment="1" applyProtection="1">
      <alignment horizontal="right" vertical="top" wrapText="1"/>
      <protection locked="0"/>
    </xf>
    <xf numFmtId="4" fontId="11" fillId="9" borderId="4" xfId="12" applyFont="1" applyFill="1" applyBorder="1" applyAlignment="1">
      <alignment horizontal="left" vertical="center" wrapText="1"/>
    </xf>
    <xf numFmtId="4" fontId="4" fillId="9" borderId="4" xfId="12" applyFont="1" applyFill="1" applyBorder="1" applyAlignment="1">
      <alignment horizontal="center"/>
    </xf>
    <xf numFmtId="4" fontId="11" fillId="0" borderId="4" xfId="12" applyFont="1" applyBorder="1" applyAlignment="1">
      <alignment horizontal="left" vertical="center" wrapText="1"/>
    </xf>
    <xf numFmtId="4" fontId="11" fillId="0" borderId="4" xfId="12" applyFont="1" applyBorder="1" applyAlignment="1">
      <alignment horizontal="left" vertical="center"/>
    </xf>
    <xf numFmtId="4" fontId="4" fillId="0" borderId="4" xfId="12" applyFont="1" applyBorder="1" applyAlignment="1">
      <alignment horizontal="center"/>
    </xf>
    <xf numFmtId="4" fontId="11" fillId="0" borderId="4" xfId="12" applyFont="1" applyBorder="1"/>
    <xf numFmtId="0" fontId="11" fillId="0" borderId="4" xfId="12" applyNumberFormat="1" applyFont="1" applyBorder="1" applyAlignment="1">
      <alignment horizontal="left"/>
    </xf>
    <xf numFmtId="2" fontId="11" fillId="0" borderId="1" xfId="12" applyNumberFormat="1" applyFont="1" applyBorder="1" applyAlignment="1">
      <alignment horizontal="center"/>
    </xf>
    <xf numFmtId="4" fontId="11" fillId="0" borderId="4" xfId="12" applyFont="1" applyBorder="1" applyAlignment="1">
      <alignment horizontal="right"/>
    </xf>
    <xf numFmtId="4" fontId="11" fillId="0" borderId="4" xfId="12" applyFont="1" applyBorder="1" applyAlignment="1">
      <alignment horizontal="left"/>
    </xf>
    <xf numFmtId="4" fontId="11" fillId="0" borderId="2" xfId="12" applyFont="1" applyBorder="1" applyAlignment="1">
      <alignment horizontal="center"/>
    </xf>
    <xf numFmtId="4" fontId="11" fillId="0" borderId="3" xfId="12" applyFont="1" applyBorder="1" applyAlignment="1">
      <alignment horizontal="center"/>
    </xf>
    <xf numFmtId="4" fontId="11" fillId="9" borderId="4" xfId="12" applyFont="1" applyFill="1" applyBorder="1" applyAlignment="1">
      <alignment horizontal="left" vertical="center"/>
    </xf>
    <xf numFmtId="4" fontId="11" fillId="0" borderId="4" xfId="12" applyFont="1" applyBorder="1" applyAlignment="1" applyProtection="1">
      <alignment horizontal="right"/>
      <protection locked="0"/>
    </xf>
    <xf numFmtId="0" fontId="11" fillId="9" borderId="4" xfId="26" applyFont="1" applyFill="1" applyBorder="1" applyAlignment="1">
      <alignment vertical="top"/>
    </xf>
    <xf numFmtId="0" fontId="11" fillId="9" borderId="4" xfId="26" applyFont="1" applyFill="1" applyBorder="1" applyAlignment="1">
      <alignment vertical="top" wrapText="1"/>
    </xf>
    <xf numFmtId="0" fontId="4" fillId="9" borderId="4" xfId="26" applyFont="1" applyFill="1" applyBorder="1" applyAlignment="1">
      <alignment vertical="top"/>
    </xf>
    <xf numFmtId="4" fontId="4" fillId="9" borderId="4" xfId="26" applyNumberFormat="1" applyFont="1" applyFill="1" applyBorder="1" applyAlignment="1">
      <alignment horizontal="right" vertical="top"/>
    </xf>
    <xf numFmtId="4" fontId="4" fillId="9" borderId="4" xfId="13" applyNumberFormat="1" applyFont="1" applyFill="1" applyBorder="1" applyAlignment="1">
      <alignment vertical="top"/>
    </xf>
    <xf numFmtId="4" fontId="4" fillId="0" borderId="0" xfId="12" applyFont="1" applyAlignment="1">
      <alignment horizontal="left"/>
    </xf>
    <xf numFmtId="4" fontId="11" fillId="9" borderId="4" xfId="12" applyFont="1" applyFill="1" applyBorder="1" applyAlignment="1">
      <alignment horizontal="right" vertical="top" wrapText="1"/>
    </xf>
    <xf numFmtId="4" fontId="11" fillId="9" borderId="4" xfId="12" applyFont="1" applyFill="1" applyBorder="1" applyAlignment="1">
      <alignment horizontal="center" vertical="top"/>
    </xf>
    <xf numFmtId="0" fontId="11" fillId="9" borderId="4" xfId="26" applyFont="1" applyFill="1" applyBorder="1" applyAlignment="1">
      <alignment horizontal="center" vertical="top"/>
    </xf>
    <xf numFmtId="4" fontId="11" fillId="9" borderId="4" xfId="12" applyFont="1" applyFill="1" applyBorder="1" applyAlignment="1">
      <alignment horizontal="center" vertical="center"/>
    </xf>
    <xf numFmtId="4" fontId="8" fillId="9" borderId="4" xfId="12" applyFont="1" applyFill="1" applyBorder="1" applyAlignment="1">
      <alignment horizontal="right"/>
    </xf>
    <xf numFmtId="49" fontId="11" fillId="9" borderId="4" xfId="13" applyNumberFormat="1" applyFont="1" applyFill="1" applyBorder="1" applyAlignment="1">
      <alignment horizontal="center" vertical="top"/>
    </xf>
    <xf numFmtId="4" fontId="11" fillId="9" borderId="4" xfId="28" applyFont="1" applyFill="1" applyBorder="1" applyAlignment="1">
      <alignment vertical="center"/>
    </xf>
    <xf numFmtId="0" fontId="11" fillId="9" borderId="4" xfId="13" applyFont="1" applyFill="1" applyBorder="1" applyAlignment="1">
      <alignment horizontal="center" vertical="top" wrapText="1"/>
    </xf>
    <xf numFmtId="4" fontId="11" fillId="9" borderId="4" xfId="28" applyFont="1" applyFill="1" applyBorder="1" applyAlignment="1">
      <alignment horizontal="center" vertical="top"/>
    </xf>
    <xf numFmtId="4" fontId="11" fillId="9" borderId="4" xfId="28" applyFont="1" applyFill="1" applyBorder="1" applyAlignment="1">
      <alignment horizontal="left" vertical="center" wrapText="1"/>
    </xf>
    <xf numFmtId="4" fontId="11" fillId="9" borderId="4" xfId="28" applyFont="1" applyFill="1" applyBorder="1" applyAlignment="1">
      <alignment horizontal="right"/>
    </xf>
    <xf numFmtId="4" fontId="11" fillId="9" borderId="4" xfId="28" applyFont="1" applyFill="1" applyBorder="1" applyAlignment="1">
      <alignment horizontal="center" vertical="center"/>
    </xf>
    <xf numFmtId="0" fontId="55" fillId="0" borderId="30" xfId="33" applyFont="1" applyBorder="1"/>
    <xf numFmtId="0" fontId="55" fillId="0" borderId="19" xfId="33" applyFont="1" applyBorder="1"/>
    <xf numFmtId="4" fontId="55" fillId="0" borderId="19" xfId="33" applyNumberFormat="1" applyFont="1" applyBorder="1"/>
    <xf numFmtId="4" fontId="55" fillId="0" borderId="31" xfId="33" applyNumberFormat="1" applyFont="1" applyBorder="1"/>
    <xf numFmtId="0" fontId="59" fillId="9" borderId="32" xfId="33" applyFont="1" applyFill="1" applyBorder="1" applyAlignment="1">
      <alignment horizontal="center"/>
    </xf>
    <xf numFmtId="0" fontId="59" fillId="9" borderId="8" xfId="33" applyFont="1" applyFill="1" applyBorder="1" applyAlignment="1">
      <alignment horizontal="justify" vertical="top"/>
    </xf>
    <xf numFmtId="0" fontId="60" fillId="9" borderId="8" xfId="33" applyFont="1" applyFill="1" applyBorder="1"/>
    <xf numFmtId="0" fontId="59" fillId="0" borderId="32" xfId="33" applyFont="1" applyBorder="1" applyAlignment="1">
      <alignment horizontal="center"/>
    </xf>
    <xf numFmtId="0" fontId="59" fillId="0" borderId="8" xfId="33" applyFont="1" applyBorder="1" applyAlignment="1">
      <alignment horizontal="justify" vertical="top" wrapText="1"/>
    </xf>
    <xf numFmtId="0" fontId="60" fillId="0" borderId="8" xfId="33" applyFont="1" applyBorder="1"/>
    <xf numFmtId="4" fontId="60" fillId="0" borderId="8" xfId="33" applyNumberFormat="1" applyFont="1" applyBorder="1"/>
    <xf numFmtId="4" fontId="59" fillId="0" borderId="33" xfId="33" applyNumberFormat="1" applyFont="1" applyBorder="1"/>
    <xf numFmtId="0" fontId="59" fillId="0" borderId="34" xfId="33" applyFont="1" applyBorder="1" applyAlignment="1">
      <alignment horizontal="center"/>
    </xf>
    <xf numFmtId="0" fontId="59" fillId="0" borderId="35" xfId="33" applyFont="1" applyBorder="1" applyAlignment="1">
      <alignment horizontal="justify" vertical="top" wrapText="1"/>
    </xf>
    <xf numFmtId="0" fontId="60" fillId="0" borderId="35" xfId="33" applyFont="1" applyBorder="1"/>
    <xf numFmtId="4" fontId="60" fillId="0" borderId="35" xfId="33" applyNumberFormat="1" applyFont="1" applyBorder="1"/>
    <xf numFmtId="4" fontId="59" fillId="0" borderId="36" xfId="33" applyNumberFormat="1" applyFont="1" applyBorder="1"/>
    <xf numFmtId="0" fontId="60" fillId="9" borderId="1" xfId="33" applyFont="1" applyFill="1" applyBorder="1"/>
    <xf numFmtId="0" fontId="59" fillId="9" borderId="2" xfId="33" applyFont="1" applyFill="1" applyBorder="1"/>
    <xf numFmtId="4" fontId="59" fillId="9" borderId="2" xfId="33" applyNumberFormat="1" applyFont="1" applyFill="1" applyBorder="1"/>
    <xf numFmtId="4" fontId="59" fillId="9" borderId="3" xfId="33" applyNumberFormat="1" applyFont="1" applyFill="1" applyBorder="1"/>
    <xf numFmtId="2" fontId="4" fillId="0" borderId="0" xfId="12" applyNumberFormat="1" applyFont="1" applyAlignment="1">
      <alignment horizontal="center"/>
    </xf>
    <xf numFmtId="4" fontId="4" fillId="0" borderId="0" xfId="12" applyFont="1" applyAlignment="1">
      <alignment horizontal="center"/>
    </xf>
    <xf numFmtId="4" fontId="4" fillId="0" borderId="0" xfId="12" applyFont="1" applyAlignment="1" applyProtection="1">
      <alignment horizontal="center"/>
      <protection locked="0"/>
    </xf>
    <xf numFmtId="4" fontId="4" fillId="0" borderId="0" xfId="12" applyFont="1" applyAlignment="1">
      <alignment horizontal="right"/>
    </xf>
    <xf numFmtId="0" fontId="59" fillId="9" borderId="4" xfId="33" applyFont="1" applyFill="1" applyBorder="1" applyAlignment="1">
      <alignment horizontal="center" vertical="center" wrapText="1"/>
    </xf>
    <xf numFmtId="1" fontId="59" fillId="9" borderId="4" xfId="33" applyNumberFormat="1" applyFont="1" applyFill="1" applyBorder="1" applyAlignment="1">
      <alignment horizontal="center" vertical="center" wrapText="1"/>
    </xf>
    <xf numFmtId="0" fontId="55" fillId="0" borderId="30" xfId="13" quotePrefix="1" applyFont="1" applyBorder="1" applyAlignment="1">
      <alignment horizontal="center" vertical="top"/>
    </xf>
    <xf numFmtId="0" fontId="4" fillId="0" borderId="19" xfId="12" applyNumberFormat="1" applyFont="1" applyBorder="1" applyAlignment="1">
      <alignment horizontal="justify" vertical="top"/>
    </xf>
    <xf numFmtId="0" fontId="55" fillId="0" borderId="19" xfId="13" applyFont="1" applyBorder="1" applyAlignment="1">
      <alignment horizontal="center"/>
    </xf>
    <xf numFmtId="4" fontId="55" fillId="0" borderId="19" xfId="13" applyNumberFormat="1" applyFont="1" applyBorder="1" applyAlignment="1">
      <alignment horizontal="center"/>
    </xf>
    <xf numFmtId="4" fontId="55" fillId="0" borderId="19" xfId="13" applyNumberFormat="1" applyFont="1" applyBorder="1"/>
    <xf numFmtId="0" fontId="55" fillId="0" borderId="34" xfId="13" quotePrefix="1" applyFont="1" applyBorder="1" applyAlignment="1">
      <alignment horizontal="center" vertical="top"/>
    </xf>
    <xf numFmtId="0" fontId="55" fillId="0" borderId="35" xfId="13" applyFont="1" applyBorder="1" applyAlignment="1">
      <alignment horizontal="justify" vertical="top" wrapText="1"/>
    </xf>
    <xf numFmtId="0" fontId="55" fillId="0" borderId="35" xfId="13" applyFont="1" applyBorder="1" applyAlignment="1">
      <alignment horizontal="center"/>
    </xf>
    <xf numFmtId="4" fontId="55" fillId="0" borderId="35" xfId="13" applyNumberFormat="1" applyFont="1" applyBorder="1"/>
    <xf numFmtId="0" fontId="55" fillId="0" borderId="1" xfId="33" applyFont="1" applyBorder="1" applyAlignment="1">
      <alignment horizontal="center"/>
    </xf>
    <xf numFmtId="0" fontId="55" fillId="0" borderId="2" xfId="33" applyFont="1" applyBorder="1" applyAlignment="1">
      <alignment horizontal="center"/>
    </xf>
    <xf numFmtId="0" fontId="55" fillId="0" borderId="3" xfId="33" applyFont="1" applyBorder="1" applyAlignment="1">
      <alignment horizontal="center"/>
    </xf>
    <xf numFmtId="0" fontId="58" fillId="9" borderId="1" xfId="33" applyFont="1" applyFill="1" applyBorder="1" applyAlignment="1">
      <alignment horizontal="center" vertical="center"/>
    </xf>
    <xf numFmtId="0" fontId="58" fillId="9" borderId="2" xfId="33" applyFont="1" applyFill="1" applyBorder="1" applyAlignment="1">
      <alignment horizontal="justify" vertical="center" wrapText="1"/>
    </xf>
    <xf numFmtId="0" fontId="58" fillId="9" borderId="2" xfId="33" applyFont="1" applyFill="1" applyBorder="1" applyAlignment="1">
      <alignment horizontal="center" vertical="center"/>
    </xf>
    <xf numFmtId="4" fontId="58" fillId="9" borderId="2" xfId="33" applyNumberFormat="1" applyFont="1" applyFill="1" applyBorder="1" applyAlignment="1">
      <alignment vertical="center"/>
    </xf>
    <xf numFmtId="4" fontId="58" fillId="9" borderId="3" xfId="33" applyNumberFormat="1" applyFont="1" applyFill="1" applyBorder="1" applyAlignment="1">
      <alignment vertical="center"/>
    </xf>
    <xf numFmtId="0" fontId="55" fillId="0" borderId="19" xfId="13" applyFont="1" applyBorder="1" applyAlignment="1">
      <alignment horizontal="justify" vertical="top" wrapText="1"/>
    </xf>
    <xf numFmtId="0" fontId="55" fillId="0" borderId="32" xfId="13" quotePrefix="1" applyFont="1" applyBorder="1" applyAlignment="1">
      <alignment horizontal="center" vertical="top"/>
    </xf>
    <xf numFmtId="0" fontId="55" fillId="0" borderId="8" xfId="13" applyFont="1" applyBorder="1" applyAlignment="1">
      <alignment horizontal="justify" vertical="top" wrapText="1"/>
    </xf>
    <xf numFmtId="0" fontId="55" fillId="0" borderId="8" xfId="13" applyFont="1" applyBorder="1" applyAlignment="1">
      <alignment horizontal="center"/>
    </xf>
    <xf numFmtId="4" fontId="55" fillId="0" borderId="8" xfId="13" applyNumberFormat="1" applyFont="1" applyBorder="1" applyAlignment="1">
      <alignment horizontal="center"/>
    </xf>
    <xf numFmtId="4" fontId="55" fillId="0" borderId="8" xfId="13" applyNumberFormat="1" applyFont="1" applyBorder="1"/>
    <xf numFmtId="4" fontId="55" fillId="9" borderId="33" xfId="13" applyNumberFormat="1" applyFont="1" applyFill="1" applyBorder="1"/>
    <xf numFmtId="0" fontId="55" fillId="0" borderId="8" xfId="13" applyFont="1" applyBorder="1" applyAlignment="1">
      <alignment horizontal="center" wrapText="1"/>
    </xf>
    <xf numFmtId="4" fontId="55" fillId="0" borderId="8" xfId="13" applyNumberFormat="1" applyFont="1" applyBorder="1" applyAlignment="1">
      <alignment horizontal="right"/>
    </xf>
    <xf numFmtId="0" fontId="55" fillId="0" borderId="8" xfId="33" applyFont="1" applyBorder="1" applyAlignment="1">
      <alignment horizontal="center"/>
    </xf>
    <xf numFmtId="4" fontId="55" fillId="0" borderId="8" xfId="33" applyNumberFormat="1" applyFont="1" applyBorder="1"/>
    <xf numFmtId="0" fontId="55" fillId="0" borderId="8" xfId="33" applyFont="1" applyBorder="1" applyAlignment="1">
      <alignment horizontal="justify" vertical="top" wrapText="1"/>
    </xf>
    <xf numFmtId="0" fontId="55" fillId="0" borderId="32" xfId="33" quotePrefix="1" applyFont="1" applyBorder="1" applyAlignment="1">
      <alignment horizontal="center" vertical="top"/>
    </xf>
    <xf numFmtId="0" fontId="60" fillId="9" borderId="1" xfId="33" applyFont="1" applyFill="1" applyBorder="1" applyAlignment="1">
      <alignment vertical="center"/>
    </xf>
    <xf numFmtId="0" fontId="59" fillId="9" borderId="2" xfId="33" applyFont="1" applyFill="1" applyBorder="1" applyAlignment="1">
      <alignment horizontal="justify" vertical="center" wrapText="1"/>
    </xf>
    <xf numFmtId="0" fontId="59" fillId="9" borderId="2" xfId="33" applyFont="1" applyFill="1" applyBorder="1" applyAlignment="1">
      <alignment horizontal="center" vertical="center"/>
    </xf>
    <xf numFmtId="4" fontId="60" fillId="9" borderId="2" xfId="33" applyNumberFormat="1" applyFont="1" applyFill="1" applyBorder="1" applyAlignment="1">
      <alignment vertical="center"/>
    </xf>
    <xf numFmtId="4" fontId="59" fillId="9" borderId="2" xfId="33" applyNumberFormat="1" applyFont="1" applyFill="1" applyBorder="1" applyAlignment="1">
      <alignment vertical="center"/>
    </xf>
    <xf numFmtId="4" fontId="59" fillId="9" borderId="3" xfId="33" applyNumberFormat="1" applyFont="1" applyFill="1" applyBorder="1" applyAlignment="1">
      <alignment vertical="center"/>
    </xf>
    <xf numFmtId="4" fontId="55" fillId="0" borderId="33" xfId="13" applyNumberFormat="1" applyFont="1" applyBorder="1"/>
    <xf numFmtId="0" fontId="55" fillId="0" borderId="8" xfId="33" quotePrefix="1" applyFont="1" applyBorder="1" applyAlignment="1">
      <alignment horizontal="justify" vertical="top" wrapText="1"/>
    </xf>
    <xf numFmtId="0" fontId="55" fillId="0" borderId="8" xfId="33" quotePrefix="1" applyFont="1" applyBorder="1" applyAlignment="1">
      <alignment horizontal="justify" vertical="top"/>
    </xf>
    <xf numFmtId="0" fontId="55" fillId="0" borderId="8" xfId="33" applyFont="1" applyBorder="1" applyAlignment="1">
      <alignment horizontal="justify" vertical="top"/>
    </xf>
    <xf numFmtId="4" fontId="55" fillId="9" borderId="2" xfId="33" applyNumberFormat="1" applyFont="1" applyFill="1" applyBorder="1" applyAlignment="1">
      <alignment vertical="center"/>
    </xf>
    <xf numFmtId="0" fontId="55" fillId="0" borderId="38" xfId="13" quotePrefix="1" applyFont="1" applyBorder="1" applyAlignment="1">
      <alignment horizontal="center" vertical="top"/>
    </xf>
    <xf numFmtId="0" fontId="55" fillId="0" borderId="0" xfId="13" applyFont="1" applyAlignment="1">
      <alignment horizontal="justify" vertical="top" wrapText="1"/>
    </xf>
    <xf numFmtId="0" fontId="55" fillId="0" borderId="0" xfId="13" applyFont="1" applyAlignment="1">
      <alignment horizontal="center"/>
    </xf>
    <xf numFmtId="4" fontId="55" fillId="0" borderId="0" xfId="13" applyNumberFormat="1" applyFont="1"/>
    <xf numFmtId="4" fontId="55" fillId="0" borderId="37" xfId="13" applyNumberFormat="1" applyFont="1" applyBorder="1"/>
    <xf numFmtId="0" fontId="55" fillId="0" borderId="30" xfId="33" quotePrefix="1" applyFont="1" applyBorder="1" applyAlignment="1">
      <alignment horizontal="center" vertical="top"/>
    </xf>
    <xf numFmtId="0" fontId="55" fillId="0" borderId="19" xfId="33" applyFont="1" applyBorder="1" applyAlignment="1">
      <alignment horizontal="justify" vertical="top" wrapText="1"/>
    </xf>
    <xf numFmtId="0" fontId="55" fillId="0" borderId="19" xfId="33" applyFont="1" applyBorder="1" applyAlignment="1">
      <alignment horizontal="center"/>
    </xf>
    <xf numFmtId="0" fontId="55" fillId="0" borderId="8" xfId="33" applyFont="1" applyBorder="1" applyAlignment="1">
      <alignment horizontal="justify"/>
    </xf>
    <xf numFmtId="2" fontId="55" fillId="0" borderId="8" xfId="33" applyNumberFormat="1" applyFont="1" applyBorder="1" applyAlignment="1">
      <alignment horizontal="center"/>
    </xf>
    <xf numFmtId="164" fontId="55" fillId="0" borderId="8" xfId="33" applyNumberFormat="1" applyFont="1" applyBorder="1" applyAlignment="1">
      <alignment horizontal="right"/>
    </xf>
    <xf numFmtId="4" fontId="55" fillId="0" borderId="8" xfId="33" applyNumberFormat="1" applyFont="1" applyBorder="1" applyAlignment="1">
      <alignment horizontal="center"/>
    </xf>
    <xf numFmtId="4" fontId="55" fillId="0" borderId="8" xfId="13" applyNumberFormat="1" applyFont="1" applyBorder="1" applyAlignment="1">
      <alignment horizontal="justify" vertical="top" wrapText="1"/>
    </xf>
    <xf numFmtId="0" fontId="55" fillId="0" borderId="34" xfId="33" quotePrefix="1" applyFont="1" applyBorder="1" applyAlignment="1">
      <alignment horizontal="center" vertical="top"/>
    </xf>
    <xf numFmtId="0" fontId="55" fillId="0" borderId="35" xfId="33" applyFont="1" applyBorder="1" applyAlignment="1">
      <alignment horizontal="justify" vertical="top" wrapText="1"/>
    </xf>
    <xf numFmtId="0" fontId="55" fillId="0" borderId="35" xfId="33" applyFont="1" applyBorder="1" applyAlignment="1">
      <alignment horizontal="center"/>
    </xf>
    <xf numFmtId="4" fontId="55" fillId="0" borderId="35" xfId="33" applyNumberFormat="1" applyFont="1" applyBorder="1" applyAlignment="1">
      <alignment horizontal="center"/>
    </xf>
    <xf numFmtId="4" fontId="55" fillId="0" borderId="35" xfId="33" applyNumberFormat="1" applyFont="1" applyBorder="1"/>
    <xf numFmtId="4" fontId="55" fillId="0" borderId="19" xfId="33" applyNumberFormat="1" applyFont="1" applyBorder="1" applyAlignment="1">
      <alignment horizontal="justify" vertical="top" wrapText="1"/>
    </xf>
    <xf numFmtId="4" fontId="55" fillId="0" borderId="19" xfId="33" applyNumberFormat="1" applyFont="1" applyBorder="1" applyAlignment="1">
      <alignment horizontal="center"/>
    </xf>
    <xf numFmtId="164" fontId="55" fillId="0" borderId="19" xfId="33" applyNumberFormat="1" applyFont="1" applyBorder="1" applyAlignment="1">
      <alignment horizontal="right"/>
    </xf>
    <xf numFmtId="0" fontId="55" fillId="0" borderId="8" xfId="33" applyFont="1" applyBorder="1" applyAlignment="1">
      <alignment horizontal="left" wrapText="1"/>
    </xf>
    <xf numFmtId="0" fontId="59" fillId="0" borderId="1" xfId="33" applyFont="1" applyBorder="1" applyAlignment="1">
      <alignment horizontal="center" vertical="center"/>
    </xf>
    <xf numFmtId="0" fontId="59" fillId="0" borderId="2" xfId="33" applyFont="1" applyBorder="1" applyAlignment="1">
      <alignment horizontal="center" vertical="center"/>
    </xf>
    <xf numFmtId="0" fontId="59" fillId="0" borderId="3" xfId="33" applyFont="1" applyBorder="1" applyAlignment="1">
      <alignment horizontal="center" vertical="center"/>
    </xf>
    <xf numFmtId="0" fontId="55" fillId="0" borderId="19" xfId="33" applyFont="1" applyBorder="1" applyAlignment="1">
      <alignment horizontal="left" wrapText="1"/>
    </xf>
    <xf numFmtId="0" fontId="55" fillId="0" borderId="19" xfId="33" applyFont="1" applyBorder="1" applyAlignment="1">
      <alignment horizontal="right"/>
    </xf>
    <xf numFmtId="0" fontId="4" fillId="0" borderId="8" xfId="13" applyFont="1" applyBorder="1" applyAlignment="1">
      <alignment horizontal="left" vertical="top" wrapText="1" shrinkToFit="1"/>
    </xf>
    <xf numFmtId="0" fontId="4" fillId="0" borderId="8" xfId="13" applyFont="1" applyBorder="1" applyAlignment="1">
      <alignment horizontal="center"/>
    </xf>
    <xf numFmtId="2" fontId="4" fillId="0" borderId="8" xfId="13" applyNumberFormat="1" applyFont="1" applyBorder="1" applyAlignment="1">
      <alignment horizontal="center"/>
    </xf>
    <xf numFmtId="2" fontId="4" fillId="0" borderId="8" xfId="13" applyNumberFormat="1" applyFont="1" applyBorder="1" applyAlignment="1">
      <alignment wrapText="1" shrinkToFit="1"/>
    </xf>
    <xf numFmtId="0" fontId="4" fillId="0" borderId="8" xfId="13" quotePrefix="1" applyFont="1" applyBorder="1" applyAlignment="1">
      <alignment horizontal="left" vertical="top" wrapText="1" shrinkToFit="1"/>
    </xf>
    <xf numFmtId="2" fontId="55" fillId="0" borderId="8" xfId="33" applyNumberFormat="1" applyFont="1" applyBorder="1"/>
    <xf numFmtId="2" fontId="55" fillId="0" borderId="8" xfId="33" applyNumberFormat="1" applyFont="1" applyBorder="1" applyAlignment="1">
      <alignment horizontal="right"/>
    </xf>
    <xf numFmtId="0" fontId="4" fillId="0" borderId="8" xfId="13" applyFont="1" applyBorder="1" applyAlignment="1">
      <alignment horizontal="left" vertical="center" wrapText="1" shrinkToFit="1"/>
    </xf>
    <xf numFmtId="0" fontId="4" fillId="0" borderId="8" xfId="13" applyFont="1" applyBorder="1" applyAlignment="1">
      <alignment horizontal="center" wrapText="1" shrinkToFit="1"/>
    </xf>
    <xf numFmtId="2" fontId="5" fillId="0" borderId="8" xfId="13" applyNumberFormat="1" applyFont="1" applyBorder="1" applyAlignment="1">
      <alignment wrapText="1" shrinkToFit="1"/>
    </xf>
    <xf numFmtId="0" fontId="4" fillId="0" borderId="32" xfId="13" applyFont="1" applyBorder="1" applyAlignment="1">
      <alignment horizontal="center" vertical="top" wrapText="1" shrinkToFit="1"/>
    </xf>
    <xf numFmtId="0" fontId="4" fillId="0" borderId="8" xfId="13" applyFont="1" applyBorder="1" applyAlignment="1">
      <alignment vertical="top" wrapText="1"/>
    </xf>
    <xf numFmtId="0" fontId="4" fillId="4" borderId="8" xfId="13" applyFont="1" applyFill="1" applyBorder="1" applyAlignment="1">
      <alignment horizontal="center"/>
    </xf>
    <xf numFmtId="2" fontId="4" fillId="4" borderId="8" xfId="13" applyNumberFormat="1" applyFont="1" applyFill="1" applyBorder="1" applyAlignment="1">
      <alignment horizontal="center"/>
    </xf>
    <xf numFmtId="2" fontId="4" fillId="0" borderId="8" xfId="13" applyNumberFormat="1" applyFont="1" applyBorder="1" applyAlignment="1">
      <alignment horizontal="left"/>
    </xf>
    <xf numFmtId="0" fontId="4" fillId="0" borderId="8" xfId="13" applyFont="1" applyBorder="1" applyAlignment="1">
      <alignment horizontal="center" wrapText="1"/>
    </xf>
    <xf numFmtId="2" fontId="4" fillId="0" borderId="8" xfId="13" applyNumberFormat="1" applyFont="1" applyBorder="1" applyAlignment="1">
      <alignment horizontal="center" wrapText="1"/>
    </xf>
    <xf numFmtId="2" fontId="11" fillId="0" borderId="8" xfId="35" applyNumberFormat="1" applyFont="1" applyBorder="1" applyAlignment="1"/>
    <xf numFmtId="0" fontId="4" fillId="4" borderId="32" xfId="13" applyFont="1" applyFill="1" applyBorder="1" applyAlignment="1">
      <alignment horizontal="center" vertical="top"/>
    </xf>
    <xf numFmtId="2" fontId="4" fillId="0" borderId="8" xfId="35" applyNumberFormat="1" applyFont="1" applyBorder="1" applyAlignment="1"/>
    <xf numFmtId="2" fontId="4" fillId="4" borderId="8" xfId="35" applyNumberFormat="1" applyFont="1" applyFill="1" applyBorder="1" applyAlignment="1"/>
    <xf numFmtId="0" fontId="4" fillId="0" borderId="8" xfId="13" quotePrefix="1" applyFont="1" applyBorder="1" applyAlignment="1">
      <alignment horizontal="justify" vertical="top" wrapText="1"/>
    </xf>
    <xf numFmtId="2" fontId="4" fillId="0" borderId="8" xfId="13" applyNumberFormat="1" applyFont="1" applyBorder="1"/>
    <xf numFmtId="0" fontId="42" fillId="8" borderId="44" xfId="9" applyFont="1" applyFill="1" applyBorder="1" applyAlignment="1">
      <alignment vertical="top"/>
    </xf>
    <xf numFmtId="0" fontId="42" fillId="8" borderId="45" xfId="9" applyFont="1" applyFill="1" applyBorder="1" applyAlignment="1">
      <alignment vertical="top"/>
    </xf>
    <xf numFmtId="0" fontId="43" fillId="8" borderId="45" xfId="9" applyFont="1" applyFill="1" applyBorder="1" applyAlignment="1">
      <alignment vertical="top"/>
    </xf>
    <xf numFmtId="166" fontId="43" fillId="8" borderId="45" xfId="9" applyNumberFormat="1" applyFont="1" applyFill="1" applyBorder="1" applyAlignment="1">
      <alignment vertical="top"/>
    </xf>
    <xf numFmtId="4" fontId="43" fillId="8" borderId="45" xfId="9" applyNumberFormat="1" applyFont="1" applyFill="1" applyBorder="1" applyAlignment="1">
      <alignment vertical="top"/>
    </xf>
    <xf numFmtId="4" fontId="43" fillId="8" borderId="46" xfId="9" applyNumberFormat="1" applyFont="1" applyFill="1" applyBorder="1" applyAlignment="1">
      <alignment vertical="top"/>
    </xf>
    <xf numFmtId="166" fontId="43" fillId="0" borderId="0" xfId="9" applyNumberFormat="1" applyFont="1" applyAlignment="1">
      <alignment vertical="top"/>
    </xf>
    <xf numFmtId="0" fontId="42" fillId="0" borderId="45" xfId="9" applyFont="1" applyBorder="1" applyAlignment="1">
      <alignment horizontal="justify" vertical="top" wrapText="1"/>
    </xf>
    <xf numFmtId="0" fontId="42" fillId="0" borderId="0" xfId="9" applyFont="1" applyAlignment="1">
      <alignment horizontal="left" vertical="top" wrapText="1"/>
    </xf>
    <xf numFmtId="0" fontId="42" fillId="0" borderId="45" xfId="9" applyFont="1" applyBorder="1" applyAlignment="1">
      <alignment horizontal="left" vertical="top" wrapText="1"/>
    </xf>
    <xf numFmtId="0" fontId="42" fillId="0" borderId="44" xfId="9" applyFont="1" applyBorder="1" applyAlignment="1">
      <alignment vertical="top"/>
    </xf>
    <xf numFmtId="0" fontId="42" fillId="0" borderId="45" xfId="9" applyFont="1" applyBorder="1" applyAlignment="1">
      <alignment horizontal="left" vertical="top"/>
    </xf>
    <xf numFmtId="0" fontId="42" fillId="0" borderId="45" xfId="9" applyFont="1" applyBorder="1" applyAlignment="1">
      <alignment vertical="top"/>
    </xf>
    <xf numFmtId="166" fontId="42" fillId="0" borderId="45" xfId="9" applyNumberFormat="1" applyFont="1" applyBorder="1" applyAlignment="1">
      <alignment vertical="top"/>
    </xf>
    <xf numFmtId="4" fontId="42" fillId="0" borderId="45" xfId="9" applyNumberFormat="1" applyFont="1" applyBorder="1" applyAlignment="1">
      <alignment vertical="top"/>
    </xf>
    <xf numFmtId="0" fontId="58" fillId="9" borderId="1" xfId="33" applyFont="1" applyFill="1" applyBorder="1" applyAlignment="1">
      <alignment vertical="center"/>
    </xf>
    <xf numFmtId="0" fontId="58" fillId="9" borderId="2" xfId="33" applyFont="1" applyFill="1" applyBorder="1" applyAlignment="1">
      <alignment vertical="center"/>
    </xf>
    <xf numFmtId="0" fontId="58" fillId="9" borderId="3" xfId="33" applyFont="1" applyFill="1" applyBorder="1" applyAlignment="1">
      <alignment vertical="center"/>
    </xf>
    <xf numFmtId="4" fontId="4" fillId="0" borderId="30" xfId="12" applyFont="1" applyBorder="1"/>
    <xf numFmtId="4" fontId="4" fillId="0" borderId="19" xfId="12" applyFont="1" applyBorder="1"/>
    <xf numFmtId="4" fontId="4" fillId="0" borderId="31" xfId="12" applyFont="1" applyBorder="1" applyAlignment="1">
      <alignment horizontal="right"/>
    </xf>
    <xf numFmtId="0" fontId="11" fillId="0" borderId="32" xfId="12" applyNumberFormat="1" applyFont="1" applyBorder="1" applyAlignment="1">
      <alignment horizontal="left" vertical="top"/>
    </xf>
    <xf numFmtId="0" fontId="11" fillId="0" borderId="8" xfId="12" applyNumberFormat="1" applyFont="1" applyBorder="1" applyAlignment="1">
      <alignment vertical="top"/>
    </xf>
    <xf numFmtId="2" fontId="4" fillId="0" borderId="8" xfId="12" applyNumberFormat="1" applyFont="1" applyBorder="1" applyAlignment="1">
      <alignment horizontal="center" vertical="top" wrapText="1"/>
    </xf>
    <xf numFmtId="4" fontId="4" fillId="0" borderId="8" xfId="16" applyNumberFormat="1" applyFont="1" applyBorder="1" applyAlignment="1">
      <alignment vertical="top"/>
    </xf>
    <xf numFmtId="4" fontId="4" fillId="0" borderId="8" xfId="16" applyNumberFormat="1" applyFont="1" applyBorder="1" applyAlignment="1" applyProtection="1">
      <alignment wrapText="1"/>
      <protection locked="0"/>
    </xf>
    <xf numFmtId="4" fontId="4" fillId="0" borderId="33" xfId="12" applyFont="1" applyBorder="1" applyAlignment="1">
      <alignment horizontal="right" vertical="top" wrapText="1"/>
    </xf>
    <xf numFmtId="0" fontId="4" fillId="0" borderId="32" xfId="12" applyNumberFormat="1" applyFont="1" applyBorder="1" applyAlignment="1">
      <alignment horizontal="left" vertical="top"/>
    </xf>
    <xf numFmtId="0" fontId="4" fillId="0" borderId="8" xfId="22" applyFont="1" applyBorder="1" applyAlignment="1">
      <alignment horizontal="justify" vertical="top" wrapText="1"/>
    </xf>
    <xf numFmtId="0" fontId="4" fillId="0" borderId="8" xfId="12" applyNumberFormat="1" applyFont="1" applyBorder="1" applyAlignment="1">
      <alignment vertical="top"/>
    </xf>
    <xf numFmtId="4" fontId="4" fillId="0" borderId="8" xfId="12" applyFont="1" applyBorder="1" applyAlignment="1">
      <alignment vertical="top"/>
    </xf>
    <xf numFmtId="4" fontId="4" fillId="0" borderId="8" xfId="12" applyFont="1" applyBorder="1"/>
    <xf numFmtId="4" fontId="4" fillId="0" borderId="33" xfId="12" applyFont="1" applyBorder="1" applyAlignment="1">
      <alignment vertical="top"/>
    </xf>
    <xf numFmtId="49" fontId="4" fillId="0" borderId="32" xfId="12" applyNumberFormat="1" applyFont="1" applyBorder="1" applyAlignment="1">
      <alignment horizontal="left" vertical="top"/>
    </xf>
    <xf numFmtId="0" fontId="4" fillId="0" borderId="8" xfId="13" applyFont="1" applyBorder="1" applyAlignment="1" applyProtection="1">
      <alignment horizontal="justify" vertical="top" wrapText="1"/>
      <protection locked="0"/>
    </xf>
    <xf numFmtId="2" fontId="4" fillId="0" borderId="8" xfId="13" applyNumberFormat="1" applyFont="1" applyBorder="1" applyAlignment="1">
      <alignment horizontal="center" vertical="top" wrapText="1"/>
    </xf>
    <xf numFmtId="4" fontId="4" fillId="0" borderId="8" xfId="9" applyNumberFormat="1" applyFont="1" applyBorder="1" applyAlignment="1">
      <alignment vertical="top" wrapText="1"/>
    </xf>
    <xf numFmtId="4" fontId="4" fillId="0" borderId="8" xfId="9" applyNumberFormat="1" applyFont="1" applyBorder="1" applyProtection="1">
      <protection locked="0"/>
    </xf>
    <xf numFmtId="0" fontId="4" fillId="0" borderId="8" xfId="23" applyFont="1" applyBorder="1" applyAlignment="1">
      <alignment horizontal="left" vertical="top" wrapText="1"/>
    </xf>
    <xf numFmtId="4" fontId="4" fillId="0" borderId="8" xfId="24" applyNumberFormat="1" applyFont="1" applyBorder="1" applyAlignment="1" applyProtection="1">
      <alignment vertical="top" wrapText="1"/>
      <protection locked="0"/>
    </xf>
    <xf numFmtId="4" fontId="4" fillId="0" borderId="33" xfId="13" applyNumberFormat="1" applyFont="1" applyBorder="1" applyAlignment="1">
      <alignment horizontal="right" vertical="top" wrapText="1"/>
    </xf>
    <xf numFmtId="0" fontId="11" fillId="0" borderId="32" xfId="12" applyNumberFormat="1" applyFont="1" applyBorder="1" applyAlignment="1">
      <alignment horizontal="left" vertical="center"/>
    </xf>
    <xf numFmtId="0" fontId="11" fillId="0" borderId="8" xfId="12" applyNumberFormat="1" applyFont="1" applyBorder="1" applyAlignment="1">
      <alignment vertical="top" wrapText="1"/>
    </xf>
    <xf numFmtId="0" fontId="4" fillId="0" borderId="8" xfId="13" applyFont="1" applyBorder="1"/>
    <xf numFmtId="4" fontId="4" fillId="0" borderId="8" xfId="13" applyNumberFormat="1" applyFont="1" applyBorder="1"/>
    <xf numFmtId="4" fontId="4" fillId="0" borderId="33" xfId="13" applyNumberFormat="1" applyFont="1" applyBorder="1"/>
    <xf numFmtId="0" fontId="11" fillId="0" borderId="32" xfId="13" applyFont="1" applyBorder="1" applyAlignment="1">
      <alignment horizontal="left" vertical="center"/>
    </xf>
    <xf numFmtId="4" fontId="4" fillId="0" borderId="8" xfId="12" applyFont="1" applyBorder="1" applyAlignment="1">
      <alignment horizontal="right" vertical="top"/>
    </xf>
    <xf numFmtId="4" fontId="4" fillId="0" borderId="8" xfId="16" applyNumberFormat="1" applyFont="1" applyFill="1" applyBorder="1" applyAlignment="1" applyProtection="1">
      <alignment horizontal="right"/>
      <protection locked="0"/>
    </xf>
    <xf numFmtId="4" fontId="4" fillId="0" borderId="33" xfId="16" applyNumberFormat="1" applyFont="1" applyFill="1" applyBorder="1" applyAlignment="1">
      <alignment horizontal="right" vertical="top"/>
    </xf>
    <xf numFmtId="0" fontId="4" fillId="0" borderId="8" xfId="12" quotePrefix="1" applyNumberFormat="1" applyFont="1" applyBorder="1" applyAlignment="1">
      <alignment vertical="top" wrapText="1"/>
    </xf>
    <xf numFmtId="4" fontId="4" fillId="0" borderId="8" xfId="9" applyNumberFormat="1" applyFont="1" applyBorder="1" applyAlignment="1">
      <alignment horizontal="right" wrapText="1"/>
    </xf>
    <xf numFmtId="4" fontId="4" fillId="0" borderId="8" xfId="9" applyNumberFormat="1" applyFont="1" applyBorder="1" applyAlignment="1" applyProtection="1">
      <alignment horizontal="right"/>
      <protection locked="0"/>
    </xf>
    <xf numFmtId="0" fontId="5" fillId="0" borderId="32" xfId="12" applyNumberFormat="1" applyFont="1" applyBorder="1" applyAlignment="1">
      <alignment horizontal="left" vertical="top"/>
    </xf>
    <xf numFmtId="4" fontId="4" fillId="0" borderId="8" xfId="16" applyNumberFormat="1" applyFont="1" applyFill="1" applyBorder="1" applyAlignment="1" applyProtection="1">
      <alignment horizontal="center" vertical="top"/>
    </xf>
    <xf numFmtId="4" fontId="4" fillId="0" borderId="8" xfId="16" applyNumberFormat="1" applyFont="1" applyFill="1" applyBorder="1" applyAlignment="1" applyProtection="1">
      <alignment horizontal="right" wrapText="1"/>
      <protection locked="0"/>
    </xf>
    <xf numFmtId="2" fontId="11" fillId="0" borderId="8" xfId="12" applyNumberFormat="1" applyFont="1" applyBorder="1" applyAlignment="1">
      <alignment horizontal="center" vertical="top" wrapText="1"/>
    </xf>
    <xf numFmtId="0" fontId="4" fillId="0" borderId="8" xfId="12" applyNumberFormat="1" applyFont="1" applyBorder="1" applyAlignment="1">
      <alignment vertical="top" wrapText="1"/>
    </xf>
    <xf numFmtId="4" fontId="4" fillId="0" borderId="8" xfId="16" applyNumberFormat="1" applyFont="1" applyBorder="1" applyAlignment="1">
      <alignment horizontal="right" vertical="top"/>
    </xf>
    <xf numFmtId="4" fontId="4" fillId="0" borderId="8" xfId="16" applyNumberFormat="1" applyFont="1" applyBorder="1" applyAlignment="1" applyProtection="1">
      <alignment horizontal="right" wrapText="1"/>
      <protection locked="0"/>
    </xf>
    <xf numFmtId="4" fontId="11" fillId="0" borderId="8" xfId="12" applyFont="1" applyBorder="1" applyAlignment="1">
      <alignment horizontal="right" vertical="top"/>
    </xf>
    <xf numFmtId="4" fontId="11" fillId="0" borderId="8" xfId="25" applyNumberFormat="1" applyFont="1" applyBorder="1" applyAlignment="1" applyProtection="1">
      <alignment horizontal="right"/>
      <protection locked="0"/>
    </xf>
    <xf numFmtId="4" fontId="11" fillId="0" borderId="33" xfId="25" applyNumberFormat="1" applyFont="1" applyBorder="1" applyAlignment="1">
      <alignment horizontal="right" vertical="top"/>
    </xf>
    <xf numFmtId="0" fontId="5" fillId="0" borderId="34" xfId="12" applyNumberFormat="1" applyFont="1" applyBorder="1" applyAlignment="1">
      <alignment horizontal="left" vertical="top"/>
    </xf>
    <xf numFmtId="0" fontId="4" fillId="0" borderId="35" xfId="13" applyFont="1" applyBorder="1" applyAlignment="1">
      <alignment horizontal="justify" vertical="top" wrapText="1"/>
    </xf>
    <xf numFmtId="2" fontId="4" fillId="0" borderId="35" xfId="12" applyNumberFormat="1" applyFont="1" applyBorder="1" applyAlignment="1">
      <alignment horizontal="center" vertical="top" wrapText="1"/>
    </xf>
    <xf numFmtId="4" fontId="4" fillId="0" borderId="35" xfId="16" applyNumberFormat="1" applyFont="1" applyFill="1" applyBorder="1" applyAlignment="1" applyProtection="1">
      <alignment horizontal="center" vertical="top"/>
    </xf>
    <xf numFmtId="4" fontId="4" fillId="0" borderId="35" xfId="16" applyNumberFormat="1" applyFont="1" applyFill="1" applyBorder="1" applyAlignment="1" applyProtection="1">
      <alignment horizontal="right" vertical="top" wrapText="1"/>
      <protection locked="0"/>
    </xf>
    <xf numFmtId="4" fontId="4" fillId="0" borderId="36" xfId="12" applyFont="1" applyBorder="1" applyAlignment="1">
      <alignment horizontal="right" vertical="top" wrapText="1"/>
    </xf>
    <xf numFmtId="49" fontId="4" fillId="0" borderId="30" xfId="12" applyNumberFormat="1" applyFont="1" applyBorder="1" applyAlignment="1">
      <alignment vertical="top"/>
    </xf>
    <xf numFmtId="49" fontId="4" fillId="0" borderId="19" xfId="13" applyNumberFormat="1" applyFont="1" applyBorder="1" applyAlignment="1">
      <alignment horizontal="justify" vertical="top" wrapText="1"/>
    </xf>
    <xf numFmtId="0" fontId="4" fillId="0" borderId="19" xfId="12" applyNumberFormat="1" applyFont="1" applyBorder="1" applyAlignment="1">
      <alignment vertical="top"/>
    </xf>
    <xf numFmtId="4" fontId="4" fillId="0" borderId="19" xfId="12" applyFont="1" applyBorder="1" applyAlignment="1">
      <alignment horizontal="right" vertical="top"/>
    </xf>
    <xf numFmtId="4" fontId="4" fillId="0" borderId="19" xfId="16" applyNumberFormat="1" applyFont="1" applyFill="1" applyBorder="1" applyAlignment="1" applyProtection="1">
      <alignment horizontal="right"/>
      <protection locked="0"/>
    </xf>
    <xf numFmtId="4" fontId="4" fillId="0" borderId="31" xfId="12" applyFont="1" applyBorder="1" applyAlignment="1">
      <alignment horizontal="right" vertical="top" wrapText="1"/>
    </xf>
    <xf numFmtId="4" fontId="11" fillId="0" borderId="8" xfId="16" applyNumberFormat="1" applyFont="1" applyFill="1" applyBorder="1" applyAlignment="1">
      <alignment vertical="top"/>
    </xf>
    <xf numFmtId="4" fontId="11" fillId="0" borderId="8" xfId="16" applyNumberFormat="1" applyFont="1" applyFill="1" applyBorder="1" applyAlignment="1" applyProtection="1">
      <alignment wrapText="1"/>
      <protection locked="0"/>
    </xf>
    <xf numFmtId="4" fontId="11" fillId="0" borderId="33" xfId="12" applyFont="1" applyBorder="1" applyAlignment="1">
      <alignment horizontal="right" vertical="top" wrapText="1"/>
    </xf>
    <xf numFmtId="4" fontId="4" fillId="0" borderId="8" xfId="16" applyNumberFormat="1" applyFont="1" applyFill="1" applyBorder="1" applyAlignment="1">
      <alignment vertical="top"/>
    </xf>
    <xf numFmtId="4" fontId="4" fillId="0" borderId="8" xfId="16" applyNumberFormat="1" applyFont="1" applyFill="1" applyBorder="1" applyAlignment="1" applyProtection="1">
      <alignment wrapText="1"/>
      <protection locked="0"/>
    </xf>
    <xf numFmtId="49" fontId="4" fillId="0" borderId="32" xfId="12" applyNumberFormat="1" applyFont="1" applyBorder="1" applyAlignment="1">
      <alignment vertical="top"/>
    </xf>
    <xf numFmtId="49" fontId="4" fillId="0" borderId="8" xfId="13" applyNumberFormat="1" applyFont="1" applyBorder="1" applyAlignment="1">
      <alignment horizontal="justify" vertical="top" wrapText="1"/>
    </xf>
    <xf numFmtId="0" fontId="4" fillId="0" borderId="8" xfId="13" applyFont="1" applyBorder="1" applyAlignment="1">
      <alignment horizontal="center" vertical="top" wrapText="1"/>
    </xf>
    <xf numFmtId="4" fontId="4" fillId="0" borderId="8" xfId="18" applyNumberFormat="1" applyFont="1" applyBorder="1" applyAlignment="1">
      <alignment horizontal="center" vertical="top" wrapText="1"/>
    </xf>
    <xf numFmtId="4" fontId="4" fillId="0" borderId="8" xfId="18" applyNumberFormat="1" applyFont="1" applyBorder="1" applyAlignment="1" applyProtection="1">
      <alignment horizontal="right" wrapText="1"/>
      <protection locked="0"/>
    </xf>
    <xf numFmtId="2" fontId="5" fillId="0" borderId="8" xfId="12" applyNumberFormat="1" applyFont="1" applyBorder="1" applyAlignment="1">
      <alignment horizontal="center" vertical="top" wrapText="1"/>
    </xf>
    <xf numFmtId="4" fontId="5" fillId="0" borderId="8" xfId="16" applyNumberFormat="1" applyFont="1" applyBorder="1" applyAlignment="1">
      <alignment horizontal="center" vertical="top"/>
    </xf>
    <xf numFmtId="4" fontId="5" fillId="0" borderId="33" xfId="12" applyFont="1" applyBorder="1" applyAlignment="1">
      <alignment horizontal="right" vertical="top" wrapText="1"/>
    </xf>
    <xf numFmtId="0" fontId="4" fillId="0" borderId="34" xfId="12" applyNumberFormat="1" applyFont="1" applyBorder="1" applyAlignment="1">
      <alignment horizontal="left" vertical="top"/>
    </xf>
    <xf numFmtId="0" fontId="4" fillId="0" borderId="35" xfId="12" applyNumberFormat="1" applyFont="1" applyBorder="1" applyAlignment="1">
      <alignment vertical="top"/>
    </xf>
    <xf numFmtId="4" fontId="4" fillId="0" borderId="35" xfId="16" applyNumberFormat="1" applyFont="1" applyBorder="1" applyAlignment="1">
      <alignment vertical="top"/>
    </xf>
    <xf numFmtId="4" fontId="4" fillId="0" borderId="35" xfId="16" applyNumberFormat="1" applyFont="1" applyFill="1" applyBorder="1" applyAlignment="1" applyProtection="1">
      <alignment wrapText="1"/>
      <protection locked="0"/>
    </xf>
    <xf numFmtId="4" fontId="11" fillId="0" borderId="8" xfId="16" applyNumberFormat="1" applyFont="1" applyBorder="1" applyAlignment="1">
      <alignment horizontal="right" vertical="top"/>
    </xf>
    <xf numFmtId="4" fontId="11" fillId="0" borderId="8" xfId="16" applyNumberFormat="1" applyFont="1" applyBorder="1" applyAlignment="1" applyProtection="1">
      <alignment horizontal="right" wrapText="1"/>
      <protection locked="0"/>
    </xf>
    <xf numFmtId="49" fontId="4" fillId="0" borderId="35" xfId="13" applyNumberFormat="1" applyFont="1" applyBorder="1" applyAlignment="1">
      <alignment horizontal="justify" vertical="top" wrapText="1"/>
    </xf>
    <xf numFmtId="4" fontId="4" fillId="0" borderId="35" xfId="12" applyFont="1" applyBorder="1" applyAlignment="1">
      <alignment horizontal="right" vertical="top"/>
    </xf>
    <xf numFmtId="4" fontId="4" fillId="0" borderId="35" xfId="16" applyNumberFormat="1" applyFont="1" applyFill="1" applyBorder="1" applyAlignment="1" applyProtection="1">
      <alignment horizontal="right"/>
      <protection locked="0"/>
    </xf>
    <xf numFmtId="0" fontId="4" fillId="0" borderId="30" xfId="12" applyNumberFormat="1" applyFont="1" applyBorder="1" applyAlignment="1">
      <alignment horizontal="left" vertical="top"/>
    </xf>
    <xf numFmtId="2" fontId="4" fillId="0" borderId="19" xfId="12" applyNumberFormat="1" applyFont="1" applyBorder="1" applyAlignment="1">
      <alignment horizontal="center" vertical="top" wrapText="1"/>
    </xf>
    <xf numFmtId="4" fontId="4" fillId="0" borderId="19" xfId="16" applyNumberFormat="1" applyFont="1" applyBorder="1" applyAlignment="1">
      <alignment vertical="top"/>
    </xf>
    <xf numFmtId="4" fontId="4" fillId="0" borderId="19" xfId="16" applyNumberFormat="1" applyFont="1" applyFill="1" applyBorder="1" applyAlignment="1" applyProtection="1">
      <alignment wrapText="1"/>
      <protection locked="0"/>
    </xf>
    <xf numFmtId="4" fontId="11" fillId="0" borderId="8" xfId="16" applyNumberFormat="1" applyFont="1" applyBorder="1" applyAlignment="1">
      <alignment horizontal="center" vertical="top"/>
    </xf>
    <xf numFmtId="4" fontId="11" fillId="0" borderId="8" xfId="16" applyNumberFormat="1" applyFont="1" applyFill="1" applyBorder="1" applyAlignment="1" applyProtection="1">
      <alignment horizontal="right" vertical="top" wrapText="1"/>
      <protection locked="0"/>
    </xf>
    <xf numFmtId="4" fontId="4" fillId="0" borderId="33" xfId="21" applyNumberFormat="1" applyFont="1" applyBorder="1" applyAlignment="1">
      <alignment horizontal="right" vertical="top"/>
    </xf>
    <xf numFmtId="0" fontId="4" fillId="0" borderId="8" xfId="13" applyFont="1" applyBorder="1" applyAlignment="1" applyProtection="1">
      <alignment horizontal="justify" vertical="top" wrapText="1"/>
      <protection hidden="1"/>
    </xf>
    <xf numFmtId="4" fontId="4" fillId="0" borderId="8" xfId="16" applyNumberFormat="1" applyFont="1" applyFill="1" applyBorder="1" applyAlignment="1" applyProtection="1">
      <alignment horizontal="right" vertical="top" wrapText="1"/>
      <protection locked="0"/>
    </xf>
    <xf numFmtId="4" fontId="11" fillId="0" borderId="8" xfId="16" applyNumberFormat="1" applyFont="1" applyBorder="1" applyAlignment="1" applyProtection="1">
      <alignment horizontal="right" vertical="top" wrapText="1"/>
      <protection locked="0"/>
    </xf>
    <xf numFmtId="2" fontId="4" fillId="0" borderId="8" xfId="12" applyNumberFormat="1" applyFont="1" applyBorder="1" applyAlignment="1">
      <alignment horizontal="center" vertical="top"/>
    </xf>
    <xf numFmtId="4" fontId="4" fillId="0" borderId="8" xfId="16" applyNumberFormat="1" applyFont="1" applyBorder="1" applyAlignment="1" applyProtection="1">
      <alignment horizontal="right" vertical="top"/>
      <protection locked="0"/>
    </xf>
    <xf numFmtId="4" fontId="4" fillId="0" borderId="33" xfId="16" applyNumberFormat="1" applyFont="1" applyBorder="1" applyAlignment="1">
      <alignment horizontal="right" vertical="top"/>
    </xf>
    <xf numFmtId="49" fontId="4" fillId="0" borderId="8" xfId="19" applyNumberFormat="1" applyFont="1" applyBorder="1" applyAlignment="1">
      <alignment horizontal="justify" vertical="top" wrapText="1"/>
    </xf>
    <xf numFmtId="49" fontId="4" fillId="0" borderId="8" xfId="19" applyNumberFormat="1" applyFont="1" applyBorder="1" applyAlignment="1">
      <alignment horizontal="center" vertical="top" wrapText="1"/>
    </xf>
    <xf numFmtId="4" fontId="4" fillId="0" borderId="8" xfId="20" applyNumberFormat="1" applyFont="1" applyBorder="1" applyAlignment="1" applyProtection="1">
      <alignment horizontal="right" vertical="top"/>
      <protection hidden="1"/>
    </xf>
    <xf numFmtId="0" fontId="5" fillId="0" borderId="32" xfId="13" applyFont="1" applyBorder="1" applyAlignment="1">
      <alignment horizontal="center" vertical="top"/>
    </xf>
    <xf numFmtId="0" fontId="5" fillId="0" borderId="8" xfId="13" applyFont="1" applyBorder="1" applyAlignment="1">
      <alignment horizontal="center" vertical="top"/>
    </xf>
    <xf numFmtId="4" fontId="5" fillId="0" borderId="8" xfId="13" applyNumberFormat="1" applyFont="1" applyBorder="1" applyAlignment="1">
      <alignment horizontal="center" vertical="top"/>
    </xf>
    <xf numFmtId="4" fontId="5" fillId="0" borderId="33" xfId="13" applyNumberFormat="1" applyFont="1" applyBorder="1" applyAlignment="1">
      <alignment horizontal="center" vertical="top"/>
    </xf>
    <xf numFmtId="4" fontId="4" fillId="0" borderId="32" xfId="12" applyFont="1" applyBorder="1"/>
    <xf numFmtId="49" fontId="4" fillId="0" borderId="19" xfId="12" applyNumberFormat="1" applyFont="1" applyBorder="1" applyAlignment="1">
      <alignment vertical="top"/>
    </xf>
    <xf numFmtId="4" fontId="4" fillId="0" borderId="19" xfId="12" applyFont="1" applyBorder="1" applyAlignment="1">
      <alignment vertical="top"/>
    </xf>
    <xf numFmtId="4" fontId="4" fillId="0" borderId="31" xfId="12" applyFont="1" applyBorder="1" applyAlignment="1">
      <alignment vertical="top"/>
    </xf>
    <xf numFmtId="49" fontId="4" fillId="0" borderId="8" xfId="12" applyNumberFormat="1" applyFont="1" applyBorder="1" applyAlignment="1">
      <alignment vertical="top"/>
    </xf>
    <xf numFmtId="4" fontId="11" fillId="0" borderId="33" xfId="12" applyFont="1" applyBorder="1" applyAlignment="1">
      <alignment horizontal="right" wrapText="1"/>
    </xf>
    <xf numFmtId="4" fontId="4" fillId="0" borderId="8" xfId="16" applyNumberFormat="1" applyFont="1" applyBorder="1" applyAlignment="1" applyProtection="1">
      <alignment horizontal="right" vertical="top" wrapText="1"/>
      <protection locked="0"/>
    </xf>
    <xf numFmtId="4" fontId="4" fillId="0" borderId="33" xfId="12" applyFont="1" applyBorder="1" applyAlignment="1">
      <alignment horizontal="right" wrapText="1"/>
    </xf>
    <xf numFmtId="16" fontId="11" fillId="0" borderId="32" xfId="12" applyNumberFormat="1" applyFont="1" applyBorder="1" applyAlignment="1">
      <alignment horizontal="left" vertical="top"/>
    </xf>
    <xf numFmtId="4" fontId="4" fillId="0" borderId="33" xfId="12" applyFont="1" applyBorder="1"/>
    <xf numFmtId="4" fontId="4" fillId="0" borderId="8" xfId="16" applyNumberFormat="1" applyFont="1" applyFill="1" applyBorder="1" applyAlignment="1" applyProtection="1">
      <alignment horizontal="right" vertical="top"/>
    </xf>
    <xf numFmtId="49" fontId="4" fillId="0" borderId="35" xfId="12" applyNumberFormat="1" applyFont="1" applyBorder="1" applyAlignment="1">
      <alignment vertical="top"/>
    </xf>
    <xf numFmtId="4" fontId="4" fillId="0" borderId="35" xfId="12" applyFont="1" applyBorder="1" applyAlignment="1">
      <alignment vertical="top"/>
    </xf>
    <xf numFmtId="4" fontId="4" fillId="0" borderId="35" xfId="12" applyFont="1" applyBorder="1"/>
    <xf numFmtId="4" fontId="4" fillId="0" borderId="36" xfId="12" applyFont="1" applyBorder="1" applyAlignment="1">
      <alignment vertical="top"/>
    </xf>
    <xf numFmtId="2" fontId="11" fillId="0" borderId="8" xfId="12" applyNumberFormat="1" applyFont="1" applyBorder="1" applyAlignment="1">
      <alignment vertical="center" wrapText="1"/>
    </xf>
    <xf numFmtId="4" fontId="11" fillId="0" borderId="8" xfId="12" applyFont="1" applyBorder="1" applyAlignment="1">
      <alignment vertical="center" wrapText="1"/>
    </xf>
    <xf numFmtId="4" fontId="11" fillId="0" borderId="8" xfId="12" applyFont="1" applyBorder="1" applyAlignment="1">
      <alignment wrapText="1"/>
    </xf>
    <xf numFmtId="4" fontId="11" fillId="0" borderId="33" xfId="12" applyFont="1" applyBorder="1" applyAlignment="1">
      <alignment vertical="center" wrapText="1"/>
    </xf>
    <xf numFmtId="0" fontId="11" fillId="0" borderId="32" xfId="12" applyNumberFormat="1" applyFont="1" applyBorder="1" applyAlignment="1">
      <alignment vertical="top"/>
    </xf>
    <xf numFmtId="0" fontId="4" fillId="0" borderId="32" xfId="12" applyNumberFormat="1" applyFont="1" applyBorder="1" applyAlignment="1">
      <alignment vertical="top"/>
    </xf>
    <xf numFmtId="4" fontId="4" fillId="0" borderId="33" xfId="12" applyFont="1" applyBorder="1" applyAlignment="1">
      <alignment horizontal="right"/>
    </xf>
    <xf numFmtId="0" fontId="11" fillId="0" borderId="8" xfId="12" applyNumberFormat="1" applyFont="1" applyBorder="1" applyAlignment="1">
      <alignment horizontal="left" vertical="top"/>
    </xf>
    <xf numFmtId="0" fontId="11" fillId="0" borderId="8" xfId="12" applyNumberFormat="1" applyFont="1" applyBorder="1" applyAlignment="1">
      <alignment horizontal="center" vertical="top"/>
    </xf>
    <xf numFmtId="0" fontId="4" fillId="0" borderId="32" xfId="12" applyNumberFormat="1" applyFont="1" applyBorder="1" applyAlignment="1">
      <alignment horizontal="left" vertical="center"/>
    </xf>
    <xf numFmtId="4" fontId="4" fillId="0" borderId="8" xfId="17" applyNumberFormat="1" applyFont="1" applyFill="1" applyBorder="1" applyAlignment="1">
      <alignment horizontal="right" vertical="top"/>
    </xf>
    <xf numFmtId="4" fontId="4" fillId="0" borderId="8" xfId="17" applyNumberFormat="1" applyFont="1" applyFill="1" applyBorder="1" applyAlignment="1" applyProtection="1">
      <alignment horizontal="right" wrapText="1"/>
      <protection locked="0"/>
    </xf>
    <xf numFmtId="4" fontId="4" fillId="0" borderId="8" xfId="16" applyNumberFormat="1" applyFont="1" applyBorder="1" applyAlignment="1">
      <alignment horizontal="center" vertical="top"/>
    </xf>
    <xf numFmtId="4" fontId="4" fillId="0" borderId="8" xfId="18" applyNumberFormat="1" applyFont="1" applyBorder="1" applyAlignment="1">
      <alignment horizontal="right" vertical="top" wrapText="1"/>
    </xf>
    <xf numFmtId="2" fontId="11" fillId="0" borderId="8" xfId="12" applyNumberFormat="1" applyFont="1" applyBorder="1" applyAlignment="1">
      <alignment horizontal="center" vertical="top"/>
    </xf>
    <xf numFmtId="4" fontId="11" fillId="0" borderId="8" xfId="16" applyNumberFormat="1" applyFont="1" applyBorder="1" applyAlignment="1" applyProtection="1">
      <alignment horizontal="right" vertical="top"/>
      <protection locked="0"/>
    </xf>
    <xf numFmtId="4" fontId="11" fillId="0" borderId="33" xfId="16" applyNumberFormat="1" applyFont="1" applyBorder="1" applyAlignment="1">
      <alignment horizontal="right" vertical="top"/>
    </xf>
    <xf numFmtId="0" fontId="4" fillId="0" borderId="32" xfId="13" applyFont="1" applyBorder="1" applyAlignment="1">
      <alignment horizontal="left" vertical="top"/>
    </xf>
    <xf numFmtId="0" fontId="4" fillId="0" borderId="8" xfId="13" applyFont="1" applyBorder="1" applyAlignment="1">
      <alignment horizontal="center" vertical="top"/>
    </xf>
    <xf numFmtId="4" fontId="4" fillId="0" borderId="8" xfId="18" applyNumberFormat="1" applyFont="1" applyFill="1" applyBorder="1" applyAlignment="1">
      <alignment horizontal="right" vertical="top" wrapText="1"/>
    </xf>
    <xf numFmtId="4" fontId="4" fillId="0" borderId="8" xfId="18" applyNumberFormat="1" applyFont="1" applyBorder="1" applyAlignment="1" applyProtection="1">
      <alignment horizontal="right" vertical="top"/>
      <protection locked="0"/>
    </xf>
    <xf numFmtId="4" fontId="4" fillId="0" borderId="8" xfId="17" applyNumberFormat="1" applyFont="1" applyBorder="1" applyAlignment="1" applyProtection="1">
      <alignment horizontal="right" vertical="top" wrapText="1"/>
      <protection locked="0"/>
    </xf>
    <xf numFmtId="4" fontId="11" fillId="0" borderId="8" xfId="12" applyFont="1" applyBorder="1" applyAlignment="1">
      <alignment horizontal="center" vertical="top"/>
    </xf>
    <xf numFmtId="4" fontId="4" fillId="0" borderId="8" xfId="12" applyFont="1" applyBorder="1" applyAlignment="1">
      <alignment horizontal="center" vertical="top"/>
    </xf>
    <xf numFmtId="0" fontId="4" fillId="0" borderId="32" xfId="13" applyFont="1" applyBorder="1" applyAlignment="1">
      <alignment vertical="top"/>
    </xf>
    <xf numFmtId="4" fontId="4" fillId="0" borderId="8" xfId="17" applyNumberFormat="1" applyFont="1" applyFill="1" applyBorder="1" applyAlignment="1" applyProtection="1">
      <alignment horizontal="right" vertical="top" wrapText="1"/>
      <protection locked="0"/>
    </xf>
    <xf numFmtId="4" fontId="11" fillId="0" borderId="8" xfId="17" applyNumberFormat="1" applyFont="1" applyFill="1" applyBorder="1" applyAlignment="1" applyProtection="1">
      <alignment horizontal="right" vertical="top"/>
      <protection locked="0"/>
    </xf>
    <xf numFmtId="4" fontId="11" fillId="0" borderId="33" xfId="17" applyNumberFormat="1" applyFont="1" applyFill="1" applyBorder="1" applyAlignment="1" applyProtection="1">
      <alignment horizontal="right" vertical="top"/>
    </xf>
    <xf numFmtId="4" fontId="4" fillId="0" borderId="8" xfId="17" applyNumberFormat="1" applyFont="1" applyFill="1" applyBorder="1" applyAlignment="1" applyProtection="1">
      <alignment horizontal="right" vertical="top"/>
    </xf>
    <xf numFmtId="4" fontId="4" fillId="0" borderId="32" xfId="12" applyFont="1" applyBorder="1" applyAlignment="1">
      <alignment horizontal="left"/>
    </xf>
    <xf numFmtId="4" fontId="4" fillId="0" borderId="34" xfId="12" applyFont="1" applyBorder="1"/>
    <xf numFmtId="4" fontId="4" fillId="0" borderId="36" xfId="12" applyFont="1" applyBorder="1" applyAlignment="1">
      <alignment horizontal="right"/>
    </xf>
    <xf numFmtId="49" fontId="4" fillId="0" borderId="1" xfId="12" applyNumberFormat="1" applyFont="1" applyBorder="1" applyAlignment="1">
      <alignment vertical="top"/>
    </xf>
    <xf numFmtId="49" fontId="4" fillId="0" borderId="2" xfId="12" applyNumberFormat="1" applyFont="1" applyBorder="1" applyAlignment="1">
      <alignment vertical="top"/>
    </xf>
    <xf numFmtId="4" fontId="4" fillId="0" borderId="2" xfId="12" applyFont="1" applyBorder="1" applyAlignment="1">
      <alignment vertical="top"/>
    </xf>
    <xf numFmtId="4" fontId="4" fillId="0" borderId="3" xfId="12" applyFont="1" applyBorder="1" applyAlignment="1">
      <alignment vertical="top"/>
    </xf>
    <xf numFmtId="4" fontId="4" fillId="0" borderId="2" xfId="12" applyFont="1" applyBorder="1"/>
    <xf numFmtId="0" fontId="4" fillId="0" borderId="1" xfId="12" applyNumberFormat="1" applyFont="1" applyBorder="1" applyAlignment="1">
      <alignment horizontal="left" vertical="top"/>
    </xf>
    <xf numFmtId="0" fontId="4" fillId="0" borderId="2" xfId="12" applyNumberFormat="1" applyFont="1" applyBorder="1" applyAlignment="1">
      <alignment vertical="top" wrapText="1"/>
    </xf>
    <xf numFmtId="2" fontId="4" fillId="0" borderId="2" xfId="12" applyNumberFormat="1" applyFont="1" applyBorder="1" applyAlignment="1">
      <alignment horizontal="center" vertical="top" wrapText="1"/>
    </xf>
    <xf numFmtId="4" fontId="4" fillId="0" borderId="2" xfId="16" applyNumberFormat="1" applyFont="1" applyBorder="1" applyAlignment="1">
      <alignment vertical="top"/>
    </xf>
    <xf numFmtId="4" fontId="4" fillId="0" borderId="2" xfId="16" applyNumberFormat="1" applyFont="1" applyFill="1" applyBorder="1" applyAlignment="1" applyProtection="1">
      <alignment wrapText="1"/>
      <protection locked="0"/>
    </xf>
    <xf numFmtId="4" fontId="4" fillId="0" borderId="3" xfId="12" applyFont="1" applyBorder="1" applyAlignment="1">
      <alignment horizontal="right" vertical="top" wrapText="1"/>
    </xf>
    <xf numFmtId="0" fontId="4" fillId="0" borderId="2" xfId="12" applyNumberFormat="1" applyFont="1" applyBorder="1" applyAlignment="1">
      <alignment vertical="top"/>
    </xf>
    <xf numFmtId="4" fontId="4" fillId="0" borderId="2" xfId="12" applyFont="1" applyBorder="1" applyAlignment="1">
      <alignment horizontal="right" vertical="top"/>
    </xf>
    <xf numFmtId="4" fontId="4" fillId="0" borderId="2" xfId="16" applyNumberFormat="1" applyFont="1" applyFill="1" applyBorder="1" applyAlignment="1" applyProtection="1">
      <alignment horizontal="right"/>
      <protection locked="0"/>
    </xf>
    <xf numFmtId="4" fontId="11" fillId="0" borderId="1" xfId="12" applyFont="1" applyBorder="1" applyAlignment="1">
      <alignment horizontal="left" vertical="top"/>
    </xf>
    <xf numFmtId="4" fontId="11" fillId="0" borderId="2" xfId="12" applyFont="1" applyBorder="1" applyAlignment="1">
      <alignment vertical="top" wrapText="1"/>
    </xf>
    <xf numFmtId="2" fontId="11" fillId="0" borderId="2" xfId="12" applyNumberFormat="1" applyFont="1" applyBorder="1" applyAlignment="1">
      <alignment horizontal="center" vertical="top" wrapText="1"/>
    </xf>
    <xf numFmtId="4" fontId="11" fillId="0" borderId="2" xfId="16" applyNumberFormat="1" applyFont="1" applyFill="1" applyBorder="1" applyAlignment="1" applyProtection="1">
      <alignment horizontal="center" vertical="top"/>
    </xf>
    <xf numFmtId="4" fontId="11" fillId="0" borderId="2" xfId="16" applyNumberFormat="1" applyFont="1" applyFill="1" applyBorder="1" applyAlignment="1" applyProtection="1">
      <alignment horizontal="right" vertical="top" wrapText="1"/>
      <protection locked="0"/>
    </xf>
    <xf numFmtId="4" fontId="11" fillId="0" borderId="3" xfId="13" applyNumberFormat="1" applyFont="1" applyBorder="1" applyAlignment="1">
      <alignment horizontal="right" vertical="top" wrapText="1"/>
    </xf>
    <xf numFmtId="0" fontId="4" fillId="0" borderId="1" xfId="26" applyFont="1" applyBorder="1" applyAlignment="1">
      <alignment vertical="top"/>
    </xf>
    <xf numFmtId="0" fontId="4" fillId="0" borderId="2" xfId="26" applyFont="1" applyBorder="1" applyAlignment="1">
      <alignment vertical="top"/>
    </xf>
    <xf numFmtId="4" fontId="4" fillId="0" borderId="2" xfId="26" applyNumberFormat="1" applyFont="1" applyBorder="1" applyAlignment="1">
      <alignment horizontal="right" vertical="top"/>
    </xf>
    <xf numFmtId="4" fontId="4" fillId="0" borderId="2" xfId="13" applyNumberFormat="1" applyFont="1" applyBorder="1" applyAlignment="1">
      <alignment vertical="top"/>
    </xf>
    <xf numFmtId="4" fontId="4" fillId="0" borderId="3" xfId="26" applyNumberFormat="1" applyFont="1" applyBorder="1" applyAlignment="1">
      <alignment horizontal="right" vertical="top"/>
    </xf>
    <xf numFmtId="0" fontId="5" fillId="0" borderId="30" xfId="12" applyNumberFormat="1" applyFont="1" applyBorder="1" applyAlignment="1">
      <alignment horizontal="left" vertical="top"/>
    </xf>
    <xf numFmtId="0" fontId="5" fillId="0" borderId="19" xfId="13" applyFont="1" applyBorder="1" applyAlignment="1">
      <alignment horizontal="justify" vertical="top" wrapText="1"/>
    </xf>
    <xf numFmtId="2" fontId="5" fillId="0" borderId="19" xfId="12" applyNumberFormat="1" applyFont="1" applyBorder="1" applyAlignment="1">
      <alignment horizontal="center" vertical="top" wrapText="1"/>
    </xf>
    <xf numFmtId="4" fontId="5" fillId="0" borderId="19" xfId="16" applyNumberFormat="1" applyFont="1" applyFill="1" applyBorder="1" applyAlignment="1" applyProtection="1">
      <alignment horizontal="center" vertical="top"/>
    </xf>
    <xf numFmtId="4" fontId="5" fillId="0" borderId="19" xfId="16" applyNumberFormat="1" applyFont="1" applyFill="1" applyBorder="1" applyAlignment="1" applyProtection="1">
      <alignment horizontal="right" vertical="top" wrapText="1"/>
      <protection locked="0"/>
    </xf>
    <xf numFmtId="4" fontId="5" fillId="0" borderId="31" xfId="12" applyFont="1" applyBorder="1" applyAlignment="1">
      <alignment horizontal="right" vertical="top" wrapText="1"/>
    </xf>
    <xf numFmtId="4" fontId="4" fillId="0" borderId="8" xfId="16" applyNumberFormat="1" applyFont="1" applyFill="1" applyBorder="1" applyAlignment="1">
      <alignment horizontal="center" vertical="top"/>
    </xf>
    <xf numFmtId="4" fontId="4" fillId="0" borderId="8" xfId="18" applyNumberFormat="1" applyFont="1" applyFill="1" applyBorder="1" applyAlignment="1" applyProtection="1">
      <alignment horizontal="right" vertical="top" wrapText="1"/>
      <protection locked="0"/>
    </xf>
    <xf numFmtId="0" fontId="4" fillId="0" borderId="8" xfId="12" applyNumberFormat="1" applyFont="1" applyBorder="1" applyAlignment="1">
      <alignment horizontal="center" vertical="top"/>
    </xf>
    <xf numFmtId="4" fontId="4" fillId="0" borderId="8" xfId="16" applyNumberFormat="1" applyFont="1" applyFill="1" applyBorder="1" applyAlignment="1" applyProtection="1">
      <alignment horizontal="right" vertical="top"/>
      <protection locked="0"/>
    </xf>
    <xf numFmtId="4" fontId="4" fillId="0" borderId="8" xfId="9" applyNumberFormat="1" applyFont="1" applyBorder="1" applyAlignment="1" applyProtection="1">
      <alignment horizontal="right" vertical="top"/>
      <protection locked="0"/>
    </xf>
    <xf numFmtId="0" fontId="4" fillId="0" borderId="8" xfId="12" applyNumberFormat="1" applyFont="1" applyBorder="1" applyAlignment="1">
      <alignment horizontal="left" vertical="top" wrapText="1"/>
    </xf>
    <xf numFmtId="0" fontId="4" fillId="0" borderId="32" xfId="26" applyFont="1" applyBorder="1" applyAlignment="1">
      <alignment vertical="top"/>
    </xf>
    <xf numFmtId="0" fontId="4" fillId="0" borderId="8" xfId="26" applyFont="1" applyBorder="1" applyAlignment="1">
      <alignment vertical="top"/>
    </xf>
    <xf numFmtId="4" fontId="4" fillId="0" borderId="33" xfId="26" applyNumberFormat="1" applyFont="1" applyBorder="1" applyAlignment="1">
      <alignment horizontal="right" vertical="top"/>
    </xf>
    <xf numFmtId="0" fontId="5" fillId="0" borderId="8" xfId="13" applyFont="1" applyBorder="1" applyAlignment="1">
      <alignment horizontal="justify" vertical="top" wrapText="1"/>
    </xf>
    <xf numFmtId="4" fontId="5" fillId="0" borderId="8" xfId="16" applyNumberFormat="1" applyFont="1" applyFill="1" applyBorder="1" applyAlignment="1" applyProtection="1">
      <alignment horizontal="center" vertical="top"/>
    </xf>
    <xf numFmtId="4" fontId="5" fillId="0" borderId="8" xfId="16" applyNumberFormat="1" applyFont="1" applyFill="1" applyBorder="1" applyAlignment="1" applyProtection="1">
      <alignment horizontal="right" vertical="top" wrapText="1"/>
      <protection locked="0"/>
    </xf>
    <xf numFmtId="4" fontId="4" fillId="0" borderId="8" xfId="18" applyNumberFormat="1" applyFont="1" applyBorder="1" applyAlignment="1" applyProtection="1">
      <alignment horizontal="right" vertical="top" wrapText="1"/>
      <protection locked="0"/>
    </xf>
    <xf numFmtId="0" fontId="4" fillId="0" borderId="8" xfId="27" applyFont="1" applyBorder="1" applyAlignment="1">
      <alignment vertical="top" wrapText="1"/>
    </xf>
    <xf numFmtId="0" fontId="5" fillId="0" borderId="8" xfId="27" applyFont="1" applyBorder="1" applyAlignment="1">
      <alignment vertical="top" wrapText="1"/>
    </xf>
    <xf numFmtId="0" fontId="5" fillId="0" borderId="8" xfId="12" applyNumberFormat="1" applyFont="1" applyBorder="1" applyAlignment="1">
      <alignment horizontal="center" vertical="top"/>
    </xf>
    <xf numFmtId="4" fontId="5" fillId="0" borderId="8" xfId="12" applyFont="1" applyBorder="1" applyAlignment="1">
      <alignment horizontal="right" vertical="top"/>
    </xf>
    <xf numFmtId="4" fontId="5" fillId="0" borderId="8" xfId="16" applyNumberFormat="1" applyFont="1" applyFill="1" applyBorder="1" applyAlignment="1" applyProtection="1">
      <alignment horizontal="right" vertical="top"/>
      <protection locked="0"/>
    </xf>
    <xf numFmtId="4" fontId="11" fillId="0" borderId="8" xfId="16" applyNumberFormat="1" applyFont="1" applyFill="1" applyBorder="1" applyAlignment="1" applyProtection="1">
      <alignment horizontal="right" vertical="top"/>
      <protection locked="0"/>
    </xf>
    <xf numFmtId="4" fontId="11" fillId="0" borderId="33" xfId="16" applyNumberFormat="1" applyFont="1" applyFill="1" applyBorder="1" applyAlignment="1" applyProtection="1">
      <alignment horizontal="right" vertical="top"/>
    </xf>
    <xf numFmtId="0" fontId="5" fillId="0" borderId="35" xfId="12" applyNumberFormat="1" applyFont="1" applyBorder="1" applyAlignment="1">
      <alignment horizontal="left" vertical="top" wrapText="1"/>
    </xf>
    <xf numFmtId="0" fontId="5" fillId="0" borderId="35" xfId="12" applyNumberFormat="1" applyFont="1" applyBorder="1" applyAlignment="1">
      <alignment horizontal="center" vertical="top"/>
    </xf>
    <xf numFmtId="4" fontId="5" fillId="0" borderId="35" xfId="12" applyFont="1" applyBorder="1" applyAlignment="1">
      <alignment horizontal="right" vertical="top"/>
    </xf>
    <xf numFmtId="4" fontId="5" fillId="0" borderId="35" xfId="16" applyNumberFormat="1" applyFont="1" applyFill="1" applyBorder="1" applyAlignment="1" applyProtection="1">
      <alignment horizontal="right" vertical="top"/>
      <protection locked="0"/>
    </xf>
    <xf numFmtId="4" fontId="5" fillId="0" borderId="36" xfId="12" applyFont="1" applyBorder="1" applyAlignment="1">
      <alignment horizontal="right" vertical="top" wrapText="1"/>
    </xf>
    <xf numFmtId="0" fontId="4" fillId="0" borderId="59" xfId="12" applyNumberFormat="1" applyFont="1" applyBorder="1" applyAlignment="1">
      <alignment horizontal="left" vertical="top"/>
    </xf>
    <xf numFmtId="0" fontId="4" fillId="0" borderId="23" xfId="12" applyNumberFormat="1" applyFont="1" applyBorder="1" applyAlignment="1">
      <alignment vertical="top" wrapText="1"/>
    </xf>
    <xf numFmtId="2" fontId="4" fillId="0" borderId="23" xfId="12" applyNumberFormat="1" applyFont="1" applyBorder="1" applyAlignment="1">
      <alignment horizontal="center" vertical="top" wrapText="1"/>
    </xf>
    <xf numFmtId="4" fontId="4" fillId="0" borderId="23" xfId="12" applyFont="1" applyBorder="1" applyAlignment="1">
      <alignment horizontal="right" vertical="top"/>
    </xf>
    <xf numFmtId="4" fontId="4" fillId="0" borderId="23" xfId="16" applyNumberFormat="1" applyFont="1" applyFill="1" applyBorder="1" applyAlignment="1" applyProtection="1">
      <alignment horizontal="right" vertical="top"/>
      <protection locked="0"/>
    </xf>
    <xf numFmtId="4" fontId="4" fillId="0" borderId="60" xfId="12" applyFont="1" applyBorder="1" applyAlignment="1">
      <alignment horizontal="right" vertical="top" wrapText="1"/>
    </xf>
    <xf numFmtId="4" fontId="11" fillId="9" borderId="47" xfId="12" applyFont="1" applyFill="1" applyBorder="1" applyAlignment="1">
      <alignment horizontal="left" vertical="top"/>
    </xf>
    <xf numFmtId="4" fontId="11" fillId="9" borderId="48" xfId="12" applyFont="1" applyFill="1" applyBorder="1" applyAlignment="1">
      <alignment vertical="top" wrapText="1"/>
    </xf>
    <xf numFmtId="2" fontId="11" fillId="9" borderId="48" xfId="12" applyNumberFormat="1" applyFont="1" applyFill="1" applyBorder="1" applyAlignment="1">
      <alignment horizontal="center" vertical="top" wrapText="1"/>
    </xf>
    <xf numFmtId="4" fontId="11" fillId="9" borderId="48" xfId="16" applyNumberFormat="1" applyFont="1" applyFill="1" applyBorder="1" applyAlignment="1" applyProtection="1">
      <alignment horizontal="center" vertical="top"/>
    </xf>
    <xf numFmtId="4" fontId="11" fillId="9" borderId="48" xfId="16" applyNumberFormat="1" applyFont="1" applyFill="1" applyBorder="1" applyAlignment="1" applyProtection="1">
      <alignment horizontal="right" vertical="top" wrapText="1"/>
      <protection locked="0"/>
    </xf>
    <xf numFmtId="4" fontId="11" fillId="9" borderId="49" xfId="12" applyFont="1" applyFill="1" applyBorder="1" applyAlignment="1">
      <alignment horizontal="right" vertical="top" wrapText="1"/>
    </xf>
    <xf numFmtId="49" fontId="8" fillId="0" borderId="66" xfId="13" applyNumberFormat="1" applyFont="1" applyBorder="1" applyAlignment="1">
      <alignment vertical="top"/>
    </xf>
    <xf numFmtId="4" fontId="8" fillId="0" borderId="12" xfId="12" applyFont="1" applyBorder="1" applyAlignment="1">
      <alignment horizontal="center" vertical="top"/>
    </xf>
    <xf numFmtId="4" fontId="8" fillId="0" borderId="50" xfId="13" applyNumberFormat="1" applyFont="1" applyBorder="1" applyAlignment="1">
      <alignment horizontal="right" vertical="top" wrapText="1"/>
    </xf>
    <xf numFmtId="0" fontId="5" fillId="0" borderId="53" xfId="12" applyNumberFormat="1" applyFont="1" applyBorder="1" applyAlignment="1">
      <alignment horizontal="left" vertical="top"/>
    </xf>
    <xf numFmtId="0" fontId="5" fillId="0" borderId="14" xfId="13" applyFont="1" applyBorder="1" applyAlignment="1">
      <alignment horizontal="justify" vertical="top" wrapText="1"/>
    </xf>
    <xf numFmtId="2" fontId="5" fillId="0" borderId="14" xfId="12" applyNumberFormat="1" applyFont="1" applyBorder="1" applyAlignment="1">
      <alignment horizontal="center" vertical="top" wrapText="1"/>
    </xf>
    <xf numFmtId="4" fontId="5" fillId="0" borderId="14" xfId="16" applyNumberFormat="1" applyFont="1" applyFill="1" applyBorder="1" applyAlignment="1" applyProtection="1">
      <alignment horizontal="center" vertical="top"/>
    </xf>
    <xf numFmtId="4" fontId="5" fillId="0" borderId="14" xfId="16" applyNumberFormat="1" applyFont="1" applyFill="1" applyBorder="1" applyAlignment="1" applyProtection="1">
      <alignment horizontal="right" vertical="top" wrapText="1"/>
      <protection locked="0"/>
    </xf>
    <xf numFmtId="4" fontId="5" fillId="0" borderId="54" xfId="12" applyFont="1" applyBorder="1" applyAlignment="1">
      <alignment horizontal="right" vertical="top" wrapText="1"/>
    </xf>
    <xf numFmtId="4" fontId="11" fillId="9" borderId="47" xfId="12" applyFont="1" applyFill="1" applyBorder="1" applyAlignment="1">
      <alignment vertical="top"/>
    </xf>
    <xf numFmtId="4" fontId="11" fillId="9" borderId="48" xfId="12" applyFont="1" applyFill="1" applyBorder="1" applyAlignment="1">
      <alignment vertical="top"/>
    </xf>
    <xf numFmtId="4" fontId="11" fillId="9" borderId="49" xfId="12" applyFont="1" applyFill="1" applyBorder="1" applyAlignment="1">
      <alignment horizontal="right" vertical="top"/>
    </xf>
    <xf numFmtId="49" fontId="8" fillId="0" borderId="1" xfId="13" applyNumberFormat="1" applyFont="1" applyBorder="1" applyAlignment="1">
      <alignment vertical="top"/>
    </xf>
    <xf numFmtId="4" fontId="8" fillId="0" borderId="2" xfId="12" applyFont="1" applyBorder="1" applyAlignment="1">
      <alignment horizontal="center" vertical="top"/>
    </xf>
    <xf numFmtId="4" fontId="8" fillId="0" borderId="3" xfId="13" applyNumberFormat="1" applyFont="1" applyBorder="1" applyAlignment="1">
      <alignment horizontal="right" vertical="top" wrapText="1"/>
    </xf>
    <xf numFmtId="2" fontId="8" fillId="0" borderId="8" xfId="12" applyNumberFormat="1" applyFont="1" applyBorder="1" applyAlignment="1">
      <alignment horizontal="center" vertical="top"/>
    </xf>
    <xf numFmtId="4" fontId="8" fillId="0" borderId="8" xfId="12" applyFont="1" applyBorder="1" applyAlignment="1">
      <alignment horizontal="right" vertical="top"/>
    </xf>
    <xf numFmtId="4" fontId="8" fillId="0" borderId="8" xfId="16" applyNumberFormat="1" applyFont="1" applyFill="1" applyBorder="1" applyAlignment="1" applyProtection="1">
      <alignment horizontal="right" vertical="top"/>
      <protection locked="0"/>
    </xf>
    <xf numFmtId="4" fontId="8" fillId="0" borderId="33" xfId="16" applyNumberFormat="1" applyFont="1" applyFill="1" applyBorder="1" applyAlignment="1" applyProtection="1">
      <alignment horizontal="right" vertical="top"/>
    </xf>
    <xf numFmtId="0" fontId="4" fillId="0" borderId="35" xfId="12" applyNumberFormat="1" applyFont="1" applyBorder="1" applyAlignment="1">
      <alignment vertical="top" wrapText="1"/>
    </xf>
    <xf numFmtId="4" fontId="4" fillId="0" borderId="35" xfId="16" applyNumberFormat="1" applyFont="1" applyFill="1" applyBorder="1" applyAlignment="1" applyProtection="1">
      <alignment horizontal="right" vertical="top"/>
      <protection locked="0"/>
    </xf>
    <xf numFmtId="4" fontId="4" fillId="0" borderId="2" xfId="16" applyNumberFormat="1" applyFont="1" applyFill="1" applyBorder="1" applyAlignment="1" applyProtection="1">
      <alignment horizontal="right" vertical="top"/>
      <protection locked="0"/>
    </xf>
    <xf numFmtId="0" fontId="4" fillId="0" borderId="19" xfId="12" applyNumberFormat="1" applyFont="1" applyBorder="1" applyAlignment="1">
      <alignment vertical="top" wrapText="1"/>
    </xf>
    <xf numFmtId="4" fontId="4" fillId="0" borderId="19" xfId="16" applyNumberFormat="1" applyFont="1" applyFill="1" applyBorder="1" applyAlignment="1" applyProtection="1">
      <alignment horizontal="right" vertical="top"/>
      <protection locked="0"/>
    </xf>
    <xf numFmtId="0" fontId="5" fillId="0" borderId="8" xfId="12" applyNumberFormat="1" applyFont="1" applyBorder="1" applyAlignment="1">
      <alignment horizontal="left" vertical="top" wrapText="1"/>
    </xf>
    <xf numFmtId="0" fontId="5" fillId="0" borderId="1" xfId="12" applyNumberFormat="1" applyFont="1" applyBorder="1" applyAlignment="1">
      <alignment horizontal="center" vertical="top"/>
    </xf>
    <xf numFmtId="0" fontId="5" fillId="0" borderId="2" xfId="12" applyNumberFormat="1" applyFont="1" applyBorder="1" applyAlignment="1">
      <alignment horizontal="left" vertical="top" wrapText="1"/>
    </xf>
    <xf numFmtId="0" fontId="5" fillId="0" borderId="2" xfId="12" applyNumberFormat="1" applyFont="1" applyBorder="1" applyAlignment="1">
      <alignment horizontal="center" vertical="top"/>
    </xf>
    <xf numFmtId="4" fontId="5" fillId="0" borderId="2" xfId="12" applyFont="1" applyBorder="1" applyAlignment="1">
      <alignment horizontal="right" vertical="top"/>
    </xf>
    <xf numFmtId="4" fontId="5" fillId="0" borderId="2" xfId="16" applyNumberFormat="1" applyFont="1" applyFill="1" applyBorder="1" applyAlignment="1" applyProtection="1">
      <alignment horizontal="right" vertical="top"/>
      <protection locked="0"/>
    </xf>
    <xf numFmtId="4" fontId="5" fillId="0" borderId="3" xfId="12" applyFont="1" applyBorder="1" applyAlignment="1">
      <alignment horizontal="right" vertical="top" wrapText="1"/>
    </xf>
    <xf numFmtId="4" fontId="5" fillId="0" borderId="1" xfId="12" applyFont="1" applyBorder="1" applyAlignment="1">
      <alignment horizontal="center"/>
    </xf>
    <xf numFmtId="4" fontId="5" fillId="0" borderId="2" xfId="12" applyFont="1" applyBorder="1"/>
    <xf numFmtId="2" fontId="5" fillId="0" borderId="2" xfId="12" applyNumberFormat="1" applyFont="1" applyBorder="1" applyAlignment="1">
      <alignment horizontal="center"/>
    </xf>
    <xf numFmtId="4" fontId="5" fillId="0" borderId="2" xfId="12" applyFont="1" applyBorder="1" applyAlignment="1">
      <alignment horizontal="center"/>
    </xf>
    <xf numFmtId="4" fontId="5" fillId="0" borderId="2" xfId="12" applyFont="1" applyBorder="1" applyAlignment="1" applyProtection="1">
      <alignment horizontal="center"/>
      <protection locked="0"/>
    </xf>
    <xf numFmtId="4" fontId="5" fillId="0" borderId="3" xfId="12" applyFont="1" applyBorder="1" applyAlignment="1">
      <alignment horizontal="right"/>
    </xf>
    <xf numFmtId="4" fontId="5" fillId="0" borderId="1" xfId="12" applyFont="1" applyBorder="1"/>
    <xf numFmtId="49" fontId="11" fillId="0" borderId="30" xfId="12" applyNumberFormat="1" applyFont="1" applyBorder="1" applyAlignment="1">
      <alignment horizontal="center" vertical="center" wrapText="1"/>
    </xf>
    <xf numFmtId="0" fontId="55" fillId="0" borderId="19" xfId="13" applyFont="1" applyBorder="1" applyAlignment="1">
      <alignment wrapText="1"/>
    </xf>
    <xf numFmtId="4" fontId="11" fillId="0" borderId="19" xfId="12" applyFont="1" applyBorder="1" applyAlignment="1">
      <alignment horizontal="center"/>
    </xf>
    <xf numFmtId="4" fontId="11" fillId="0" borderId="19" xfId="12" applyFont="1" applyBorder="1" applyAlignment="1" applyProtection="1">
      <alignment horizontal="right"/>
      <protection locked="0"/>
    </xf>
    <xf numFmtId="4" fontId="11" fillId="0" borderId="31" xfId="12" applyFont="1" applyBorder="1" applyAlignment="1">
      <alignment horizontal="center" vertical="center"/>
    </xf>
    <xf numFmtId="0" fontId="11" fillId="0" borderId="32" xfId="28" applyNumberFormat="1" applyFont="1" applyBorder="1" applyAlignment="1">
      <alignment horizontal="center" vertical="top"/>
    </xf>
    <xf numFmtId="0" fontId="11" fillId="0" borderId="8" xfId="28" applyNumberFormat="1" applyFont="1" applyBorder="1" applyAlignment="1">
      <alignment vertical="top" wrapText="1"/>
    </xf>
    <xf numFmtId="4" fontId="4" fillId="0" borderId="8" xfId="28" applyFont="1" applyBorder="1" applyAlignment="1">
      <alignment horizontal="center" wrapText="1"/>
    </xf>
    <xf numFmtId="4" fontId="4" fillId="0" borderId="8" xfId="16" applyNumberFormat="1" applyFont="1" applyFill="1" applyBorder="1" applyAlignment="1" applyProtection="1">
      <alignment horizontal="center"/>
    </xf>
    <xf numFmtId="4" fontId="4" fillId="0" borderId="8" xfId="16" applyNumberFormat="1" applyFont="1" applyFill="1" applyBorder="1" applyAlignment="1" applyProtection="1">
      <alignment horizontal="center" wrapText="1"/>
      <protection locked="0"/>
    </xf>
    <xf numFmtId="0" fontId="4" fillId="0" borderId="8" xfId="28" applyNumberFormat="1" applyFont="1" applyBorder="1" applyAlignment="1">
      <alignment horizontal="justify" vertical="top" wrapText="1"/>
    </xf>
    <xf numFmtId="0" fontId="4" fillId="0" borderId="8" xfId="28" applyNumberFormat="1" applyFont="1" applyBorder="1" applyAlignment="1">
      <alignment horizontal="center" vertical="top" wrapText="1"/>
    </xf>
    <xf numFmtId="0" fontId="4" fillId="0" borderId="32" xfId="28" applyNumberFormat="1" applyFont="1" applyBorder="1" applyAlignment="1">
      <alignment horizontal="center" vertical="top" wrapText="1"/>
    </xf>
    <xf numFmtId="0" fontId="55" fillId="0" borderId="8" xfId="13" applyFont="1" applyBorder="1" applyAlignment="1" applyProtection="1">
      <alignment horizontal="left" vertical="top" wrapText="1"/>
      <protection locked="0"/>
    </xf>
    <xf numFmtId="4" fontId="4" fillId="0" borderId="33" xfId="16" applyNumberFormat="1" applyFont="1" applyFill="1" applyBorder="1" applyAlignment="1" applyProtection="1">
      <alignment horizontal="right" vertical="top" wrapText="1"/>
      <protection locked="0"/>
    </xf>
    <xf numFmtId="4" fontId="55" fillId="0" borderId="8" xfId="13" applyNumberFormat="1" applyFont="1" applyBorder="1" applyAlignment="1" applyProtection="1">
      <alignment horizontal="right" vertical="top"/>
      <protection locked="0"/>
    </xf>
    <xf numFmtId="168" fontId="55" fillId="0" borderId="8" xfId="13" applyNumberFormat="1" applyFont="1" applyBorder="1" applyAlignment="1" applyProtection="1">
      <alignment horizontal="right" vertical="top"/>
      <protection locked="0"/>
    </xf>
    <xf numFmtId="4" fontId="55" fillId="0" borderId="8" xfId="13" applyNumberFormat="1" applyFont="1" applyBorder="1" applyAlignment="1" applyProtection="1">
      <alignment horizontal="right" vertical="center"/>
      <protection locked="0"/>
    </xf>
    <xf numFmtId="0" fontId="4" fillId="0" borderId="32" xfId="28" applyNumberFormat="1" applyFont="1" applyBorder="1" applyAlignment="1">
      <alignment horizontal="center" wrapText="1"/>
    </xf>
    <xf numFmtId="0" fontId="4" fillId="0" borderId="8" xfId="28" applyNumberFormat="1" applyFont="1" applyBorder="1" applyAlignment="1">
      <alignment horizontal="justify" wrapText="1"/>
    </xf>
    <xf numFmtId="0" fontId="4" fillId="0" borderId="8" xfId="13" applyFont="1" applyBorder="1" applyAlignment="1">
      <alignment horizontal="center" vertical="center"/>
    </xf>
    <xf numFmtId="4" fontId="55" fillId="0" borderId="8" xfId="13" applyNumberFormat="1" applyFont="1" applyBorder="1" applyAlignment="1" applyProtection="1">
      <alignment horizontal="right"/>
      <protection locked="0"/>
    </xf>
    <xf numFmtId="0" fontId="11" fillId="0" borderId="8" xfId="28" applyNumberFormat="1" applyFont="1" applyBorder="1" applyAlignment="1">
      <alignment horizontal="justify" vertical="top" wrapText="1"/>
    </xf>
    <xf numFmtId="0" fontId="5" fillId="0" borderId="8" xfId="28" applyNumberFormat="1" applyFont="1" applyBorder="1" applyAlignment="1">
      <alignment horizontal="center" vertical="top" wrapText="1"/>
    </xf>
    <xf numFmtId="4" fontId="5" fillId="0" borderId="8" xfId="16" applyNumberFormat="1" applyFont="1" applyFill="1" applyBorder="1" applyAlignment="1" applyProtection="1">
      <alignment horizontal="right" vertical="top"/>
    </xf>
    <xf numFmtId="4" fontId="5" fillId="0" borderId="33" xfId="21" applyNumberFormat="1" applyFont="1" applyBorder="1" applyAlignment="1">
      <alignment horizontal="right" vertical="top"/>
    </xf>
    <xf numFmtId="0" fontId="5" fillId="0" borderId="32" xfId="28" applyNumberFormat="1" applyFont="1" applyBorder="1" applyAlignment="1">
      <alignment horizontal="center" vertical="top" wrapText="1"/>
    </xf>
    <xf numFmtId="0" fontId="5" fillId="0" borderId="8" xfId="28" applyNumberFormat="1" applyFont="1" applyBorder="1" applyAlignment="1">
      <alignment horizontal="justify" vertical="top" wrapText="1"/>
    </xf>
    <xf numFmtId="4" fontId="11" fillId="9" borderId="32" xfId="28" applyFont="1" applyFill="1" applyBorder="1" applyAlignment="1">
      <alignment horizontal="center" vertical="top"/>
    </xf>
    <xf numFmtId="4" fontId="11" fillId="9" borderId="8" xfId="28" applyFont="1" applyFill="1" applyBorder="1" applyAlignment="1">
      <alignment vertical="top"/>
    </xf>
    <xf numFmtId="4" fontId="11" fillId="9" borderId="33" xfId="28" applyFont="1" applyFill="1" applyBorder="1" applyAlignment="1">
      <alignment horizontal="right" vertical="top"/>
    </xf>
    <xf numFmtId="4" fontId="11" fillId="0" borderId="32" xfId="28" applyFont="1" applyBorder="1" applyAlignment="1">
      <alignment horizontal="center" vertical="top"/>
    </xf>
    <xf numFmtId="4" fontId="11" fillId="0" borderId="8" xfId="28" applyFont="1" applyBorder="1" applyAlignment="1">
      <alignment vertical="top"/>
    </xf>
    <xf numFmtId="4" fontId="11" fillId="0" borderId="33" xfId="28" applyFont="1" applyBorder="1" applyAlignment="1">
      <alignment horizontal="right" vertical="top"/>
    </xf>
    <xf numFmtId="4" fontId="4" fillId="0" borderId="32" xfId="28" applyFont="1" applyBorder="1" applyAlignment="1">
      <alignment horizontal="center" vertical="top"/>
    </xf>
    <xf numFmtId="4" fontId="4" fillId="0" borderId="8" xfId="28" applyFont="1" applyBorder="1" applyAlignment="1">
      <alignment vertical="top"/>
    </xf>
    <xf numFmtId="4" fontId="4" fillId="0" borderId="33" xfId="28" applyFont="1" applyBorder="1" applyAlignment="1">
      <alignment horizontal="right" vertical="top"/>
    </xf>
    <xf numFmtId="17" fontId="4" fillId="0" borderId="32" xfId="13" quotePrefix="1" applyNumberFormat="1" applyFont="1" applyBorder="1" applyAlignment="1">
      <alignment horizontal="center" vertical="top" wrapText="1"/>
    </xf>
    <xf numFmtId="0" fontId="4" fillId="0" borderId="8" xfId="13" applyFont="1" applyBorder="1" applyAlignment="1">
      <alignment horizontal="right" wrapText="1"/>
    </xf>
    <xf numFmtId="4" fontId="4" fillId="0" borderId="8" xfId="13" applyNumberFormat="1" applyFont="1" applyBorder="1" applyAlignment="1">
      <alignment horizontal="center" wrapText="1"/>
    </xf>
    <xf numFmtId="4" fontId="4" fillId="0" borderId="8" xfId="13" applyNumberFormat="1" applyFont="1" applyBorder="1" applyAlignment="1">
      <alignment horizontal="right" wrapText="1"/>
    </xf>
    <xf numFmtId="4" fontId="4" fillId="0" borderId="33" xfId="13" applyNumberFormat="1" applyFont="1" applyBorder="1" applyAlignment="1">
      <alignment vertical="top"/>
    </xf>
    <xf numFmtId="4" fontId="5" fillId="0" borderId="8" xfId="13" applyNumberFormat="1" applyFont="1" applyBorder="1" applyAlignment="1">
      <alignment horizontal="right" wrapText="1"/>
    </xf>
    <xf numFmtId="0" fontId="4" fillId="0" borderId="32" xfId="13" applyFont="1" applyBorder="1" applyAlignment="1">
      <alignment horizontal="center" vertical="top" wrapText="1"/>
    </xf>
    <xf numFmtId="0" fontId="4" fillId="0" borderId="8" xfId="13" applyFont="1" applyBorder="1" applyAlignment="1" applyProtection="1">
      <alignment horizontal="justify" wrapText="1"/>
      <protection locked="0"/>
    </xf>
    <xf numFmtId="169" fontId="4" fillId="0" borderId="8" xfId="29" applyFont="1" applyBorder="1">
      <alignment horizontal="left" wrapText="1" indent="1"/>
    </xf>
    <xf numFmtId="0" fontId="4" fillId="0" borderId="8" xfId="30" applyFont="1" applyBorder="1" applyAlignment="1">
      <alignment horizontal="right" wrapText="1"/>
    </xf>
    <xf numFmtId="0" fontId="4" fillId="0" borderId="32" xfId="13" applyFont="1" applyBorder="1" applyAlignment="1">
      <alignment horizontal="center" vertical="top"/>
    </xf>
    <xf numFmtId="0" fontId="4" fillId="0" borderId="8" xfId="31" applyFont="1" applyBorder="1" applyAlignment="1">
      <alignment horizontal="center" vertical="top" wrapText="1"/>
    </xf>
    <xf numFmtId="4" fontId="4" fillId="0" borderId="8" xfId="13" applyNumberFormat="1" applyFont="1" applyBorder="1" applyAlignment="1">
      <alignment horizontal="right"/>
    </xf>
    <xf numFmtId="4" fontId="4" fillId="0" borderId="8" xfId="13" applyNumberFormat="1" applyFont="1" applyBorder="1" applyAlignment="1">
      <alignment vertical="top"/>
    </xf>
    <xf numFmtId="0" fontId="4" fillId="0" borderId="32" xfId="28" applyNumberFormat="1" applyFont="1" applyBorder="1" applyAlignment="1">
      <alignment horizontal="justify" vertical="top" wrapText="1"/>
    </xf>
    <xf numFmtId="4" fontId="4" fillId="0" borderId="8" xfId="21" applyNumberFormat="1" applyFont="1" applyBorder="1" applyAlignment="1">
      <alignment horizontal="right" vertical="top"/>
    </xf>
    <xf numFmtId="0" fontId="4" fillId="0" borderId="32" xfId="28" applyNumberFormat="1" applyFont="1" applyBorder="1" applyAlignment="1">
      <alignment horizontal="center" vertical="top"/>
    </xf>
    <xf numFmtId="0" fontId="4" fillId="0" borderId="32" xfId="14" applyFont="1" applyBorder="1" applyAlignment="1" applyProtection="1">
      <alignment horizontal="right" vertical="top" wrapText="1" shrinkToFit="1"/>
      <protection locked="0"/>
    </xf>
    <xf numFmtId="0" fontId="4" fillId="0" borderId="8" xfId="14" applyFont="1" applyBorder="1" applyAlignment="1" applyProtection="1">
      <alignment horizontal="left" vertical="top" wrapText="1"/>
      <protection locked="0"/>
    </xf>
    <xf numFmtId="0" fontId="4" fillId="0" borderId="8" xfId="14" applyFont="1" applyBorder="1" applyAlignment="1" applyProtection="1">
      <alignment horizontal="center" wrapText="1" shrinkToFit="1"/>
      <protection locked="0"/>
    </xf>
    <xf numFmtId="4" fontId="4" fillId="0" borderId="8" xfId="14" applyNumberFormat="1" applyFont="1" applyBorder="1" applyAlignment="1" applyProtection="1">
      <alignment horizontal="right" wrapText="1" shrinkToFit="1"/>
      <protection locked="0"/>
    </xf>
    <xf numFmtId="4" fontId="4" fillId="0" borderId="8" xfId="14" applyNumberFormat="1" applyFont="1" applyBorder="1" applyAlignment="1">
      <alignment wrapText="1"/>
    </xf>
    <xf numFmtId="4" fontId="4" fillId="0" borderId="33" xfId="14" applyNumberFormat="1" applyFont="1" applyBorder="1" applyAlignment="1">
      <alignment horizontal="right" wrapText="1" shrinkToFit="1"/>
    </xf>
    <xf numFmtId="0" fontId="4" fillId="0" borderId="8" xfId="32" applyBorder="1" applyAlignment="1">
      <alignment horizontal="justify" vertical="top"/>
    </xf>
    <xf numFmtId="0" fontId="4" fillId="0" borderId="34" xfId="28" applyNumberFormat="1" applyFont="1" applyBorder="1" applyAlignment="1">
      <alignment horizontal="justify" vertical="top" wrapText="1"/>
    </xf>
    <xf numFmtId="0" fontId="4" fillId="0" borderId="35" xfId="32" applyBorder="1" applyAlignment="1">
      <alignment horizontal="justify" vertical="top"/>
    </xf>
    <xf numFmtId="0" fontId="4" fillId="0" borderId="35" xfId="28" applyNumberFormat="1" applyFont="1" applyBorder="1" applyAlignment="1">
      <alignment horizontal="justify" vertical="top" wrapText="1"/>
    </xf>
    <xf numFmtId="4" fontId="4" fillId="0" borderId="35" xfId="21" applyNumberFormat="1" applyFont="1" applyBorder="1" applyAlignment="1">
      <alignment horizontal="right" vertical="top"/>
    </xf>
    <xf numFmtId="4" fontId="4" fillId="0" borderId="36" xfId="21" applyNumberFormat="1" applyFont="1" applyBorder="1" applyAlignment="1">
      <alignment horizontal="right" vertical="top"/>
    </xf>
    <xf numFmtId="0" fontId="5" fillId="0" borderId="59" xfId="28" applyNumberFormat="1" applyFont="1" applyBorder="1" applyAlignment="1">
      <alignment horizontal="center" vertical="top"/>
    </xf>
    <xf numFmtId="0" fontId="4" fillId="0" borderId="23" xfId="28" applyNumberFormat="1" applyFont="1" applyBorder="1" applyAlignment="1">
      <alignment vertical="top" wrapText="1"/>
    </xf>
    <xf numFmtId="0" fontId="11" fillId="0" borderId="23" xfId="13" applyFont="1" applyBorder="1" applyAlignment="1">
      <alignment horizontal="center" vertical="top" wrapText="1"/>
    </xf>
    <xf numFmtId="4" fontId="11" fillId="0" borderId="23" xfId="13" applyNumberFormat="1" applyFont="1" applyBorder="1" applyAlignment="1">
      <alignment horizontal="right" vertical="top" wrapText="1"/>
    </xf>
    <xf numFmtId="4" fontId="11" fillId="0" borderId="60" xfId="13" applyNumberFormat="1" applyFont="1" applyBorder="1" applyAlignment="1">
      <alignment horizontal="right" vertical="top" wrapText="1"/>
    </xf>
    <xf numFmtId="49" fontId="11" fillId="0" borderId="53" xfId="13" applyNumberFormat="1" applyFont="1" applyBorder="1" applyAlignment="1">
      <alignment horizontal="center" vertical="center"/>
    </xf>
    <xf numFmtId="4" fontId="11" fillId="0" borderId="14" xfId="28" applyFont="1" applyBorder="1" applyAlignment="1">
      <alignment vertical="center"/>
    </xf>
    <xf numFmtId="0" fontId="11" fillId="0" borderId="14" xfId="13" applyFont="1" applyBorder="1" applyAlignment="1">
      <alignment horizontal="center" vertical="top" wrapText="1"/>
    </xf>
    <xf numFmtId="4" fontId="11" fillId="0" borderId="14" xfId="13" applyNumberFormat="1" applyFont="1" applyBorder="1" applyAlignment="1">
      <alignment horizontal="right" vertical="top" wrapText="1"/>
    </xf>
    <xf numFmtId="4" fontId="11" fillId="0" borderId="54" xfId="13" applyNumberFormat="1" applyFont="1" applyBorder="1" applyAlignment="1">
      <alignment horizontal="right" vertical="top" wrapText="1"/>
    </xf>
    <xf numFmtId="49" fontId="11" fillId="9" borderId="47" xfId="13" applyNumberFormat="1" applyFont="1" applyFill="1" applyBorder="1" applyAlignment="1">
      <alignment horizontal="center" vertical="center"/>
    </xf>
    <xf numFmtId="4" fontId="11" fillId="9" borderId="48" xfId="28" applyFont="1" applyFill="1" applyBorder="1" applyAlignment="1">
      <alignment vertical="center"/>
    </xf>
    <xf numFmtId="0" fontId="11" fillId="9" borderId="48" xfId="13" applyFont="1" applyFill="1" applyBorder="1" applyAlignment="1">
      <alignment horizontal="center" vertical="top" wrapText="1"/>
    </xf>
    <xf numFmtId="4" fontId="11" fillId="9" borderId="48" xfId="13" applyNumberFormat="1" applyFont="1" applyFill="1" applyBorder="1" applyAlignment="1">
      <alignment horizontal="right" vertical="top" wrapText="1"/>
    </xf>
    <xf numFmtId="4" fontId="11" fillId="9" borderId="49" xfId="13" applyNumberFormat="1" applyFont="1" applyFill="1" applyBorder="1" applyAlignment="1">
      <alignment horizontal="right" vertical="top" wrapText="1"/>
    </xf>
    <xf numFmtId="49" fontId="11" fillId="0" borderId="59" xfId="28" applyNumberFormat="1" applyFont="1" applyBorder="1" applyAlignment="1">
      <alignment horizontal="center" vertical="center" wrapText="1"/>
    </xf>
    <xf numFmtId="0" fontId="11" fillId="0" borderId="23" xfId="28" applyNumberFormat="1" applyFont="1" applyBorder="1" applyAlignment="1">
      <alignment horizontal="center" vertical="center" wrapText="1"/>
    </xf>
    <xf numFmtId="2" fontId="11" fillId="0" borderId="23" xfId="28" applyNumberFormat="1" applyFont="1" applyBorder="1" applyAlignment="1">
      <alignment horizontal="center" vertical="center"/>
    </xf>
    <xf numFmtId="4" fontId="11" fillId="0" borderId="23" xfId="28" applyFont="1" applyBorder="1" applyAlignment="1">
      <alignment horizontal="center" vertical="center"/>
    </xf>
    <xf numFmtId="4" fontId="11" fillId="0" borderId="23" xfId="28" applyFont="1" applyBorder="1" applyAlignment="1" applyProtection="1">
      <alignment horizontal="center" vertical="center"/>
      <protection locked="0"/>
    </xf>
    <xf numFmtId="4" fontId="11" fillId="0" borderId="60" xfId="28" applyFont="1" applyBorder="1" applyAlignment="1">
      <alignment horizontal="center" vertical="center"/>
    </xf>
    <xf numFmtId="4" fontId="11" fillId="0" borderId="53" xfId="28" applyFont="1" applyBorder="1" applyAlignment="1">
      <alignment horizontal="center" vertical="top"/>
    </xf>
    <xf numFmtId="4" fontId="11" fillId="0" borderId="14" xfId="28" applyFont="1" applyBorder="1" applyAlignment="1">
      <alignment vertical="top"/>
    </xf>
    <xf numFmtId="4" fontId="11" fillId="0" borderId="54" xfId="28" applyFont="1" applyBorder="1" applyAlignment="1">
      <alignment horizontal="right" vertical="top"/>
    </xf>
    <xf numFmtId="4" fontId="11" fillId="9" borderId="47" xfId="28" applyFont="1" applyFill="1" applyBorder="1" applyAlignment="1">
      <alignment horizontal="center" vertical="top"/>
    </xf>
    <xf numFmtId="4" fontId="11" fillId="9" borderId="48" xfId="28" applyFont="1" applyFill="1" applyBorder="1" applyAlignment="1">
      <alignment vertical="top"/>
    </xf>
    <xf numFmtId="4" fontId="11" fillId="9" borderId="49" xfId="28" applyFont="1" applyFill="1" applyBorder="1" applyAlignment="1">
      <alignment horizontal="right" vertical="top"/>
    </xf>
    <xf numFmtId="4" fontId="11" fillId="0" borderId="30" xfId="28" applyFont="1" applyBorder="1" applyAlignment="1">
      <alignment horizontal="center" vertical="top"/>
    </xf>
    <xf numFmtId="4" fontId="11" fillId="0" borderId="19" xfId="28" applyFont="1" applyBorder="1" applyAlignment="1">
      <alignment vertical="top"/>
    </xf>
    <xf numFmtId="4" fontId="11" fillId="0" borderId="31" xfId="28" applyFont="1" applyBorder="1" applyAlignment="1">
      <alignment horizontal="right" vertical="top"/>
    </xf>
    <xf numFmtId="49" fontId="4" fillId="0" borderId="32" xfId="28" applyNumberFormat="1" applyFont="1" applyBorder="1" applyAlignment="1">
      <alignment horizontal="center" vertical="top"/>
    </xf>
    <xf numFmtId="49" fontId="4" fillId="0" borderId="8" xfId="28" applyNumberFormat="1" applyFont="1" applyBorder="1" applyAlignment="1">
      <alignment vertical="top"/>
    </xf>
    <xf numFmtId="2" fontId="4" fillId="0" borderId="8" xfId="28" applyNumberFormat="1" applyFont="1" applyBorder="1" applyAlignment="1">
      <alignment horizontal="center" vertical="top" wrapText="1"/>
    </xf>
    <xf numFmtId="49" fontId="4" fillId="0" borderId="34" xfId="28" applyNumberFormat="1" applyFont="1" applyBorder="1" applyAlignment="1">
      <alignment horizontal="center" vertical="top"/>
    </xf>
    <xf numFmtId="49" fontId="4" fillId="0" borderId="35" xfId="28" applyNumberFormat="1" applyFont="1" applyBorder="1" applyAlignment="1">
      <alignment vertical="top"/>
    </xf>
    <xf numFmtId="2" fontId="4" fillId="0" borderId="35" xfId="28" applyNumberFormat="1" applyFont="1" applyBorder="1" applyAlignment="1">
      <alignment horizontal="center" vertical="top" wrapText="1"/>
    </xf>
    <xf numFmtId="4" fontId="4" fillId="0" borderId="35" xfId="16" applyNumberFormat="1" applyFont="1" applyFill="1" applyBorder="1" applyAlignment="1" applyProtection="1">
      <alignment horizontal="right" vertical="top"/>
    </xf>
    <xf numFmtId="4" fontId="11" fillId="0" borderId="30" xfId="28" applyFont="1" applyBorder="1"/>
    <xf numFmtId="4" fontId="11" fillId="0" borderId="19" xfId="28" applyFont="1" applyBorder="1" applyAlignment="1">
      <alignment horizontal="center"/>
    </xf>
    <xf numFmtId="4" fontId="11" fillId="0" borderId="19" xfId="28" applyFont="1" applyBorder="1" applyAlignment="1">
      <alignment horizontal="center" vertical="top"/>
    </xf>
    <xf numFmtId="4" fontId="11" fillId="0" borderId="31" xfId="13" applyNumberFormat="1" applyFont="1" applyBorder="1" applyAlignment="1">
      <alignment horizontal="right" vertical="top" wrapText="1"/>
    </xf>
    <xf numFmtId="4" fontId="11" fillId="9" borderId="33" xfId="28" applyFont="1" applyFill="1" applyBorder="1" applyAlignment="1">
      <alignment horizontal="right"/>
    </xf>
    <xf numFmtId="0" fontId="11" fillId="0" borderId="32" xfId="28" applyNumberFormat="1" applyFont="1" applyBorder="1" applyAlignment="1">
      <alignment horizontal="left"/>
    </xf>
    <xf numFmtId="0" fontId="11" fillId="0" borderId="8" xfId="28" applyNumberFormat="1" applyFont="1" applyBorder="1" applyAlignment="1">
      <alignment horizontal="left"/>
    </xf>
    <xf numFmtId="2" fontId="11" fillId="0" borderId="8" xfId="28" applyNumberFormat="1" applyFont="1" applyBorder="1" applyAlignment="1">
      <alignment horizontal="center"/>
    </xf>
    <xf numFmtId="4" fontId="11" fillId="0" borderId="8" xfId="28" applyFont="1" applyBorder="1" applyAlignment="1">
      <alignment horizontal="center"/>
    </xf>
    <xf numFmtId="4" fontId="11" fillId="0" borderId="33" xfId="28" applyFont="1" applyBorder="1" applyAlignment="1">
      <alignment horizontal="right"/>
    </xf>
    <xf numFmtId="0" fontId="11" fillId="0" borderId="34" xfId="28" applyNumberFormat="1" applyFont="1" applyBorder="1" applyAlignment="1">
      <alignment horizontal="left"/>
    </xf>
    <xf numFmtId="4" fontId="4" fillId="0" borderId="35" xfId="28" applyFont="1" applyBorder="1"/>
    <xf numFmtId="2" fontId="11" fillId="0" borderId="35" xfId="28" applyNumberFormat="1" applyFont="1" applyBorder="1" applyAlignment="1">
      <alignment horizontal="center"/>
    </xf>
    <xf numFmtId="4" fontId="11" fillId="0" borderId="35" xfId="28" applyFont="1" applyBorder="1" applyAlignment="1">
      <alignment horizontal="center"/>
    </xf>
    <xf numFmtId="4" fontId="11" fillId="0" borderId="36" xfId="28" applyFont="1" applyBorder="1" applyAlignment="1">
      <alignment horizontal="right"/>
    </xf>
    <xf numFmtId="4" fontId="11" fillId="9" borderId="8" xfId="28" applyFont="1" applyFill="1" applyBorder="1" applyAlignment="1">
      <alignment horizontal="center" vertical="top"/>
    </xf>
    <xf numFmtId="4" fontId="11" fillId="9" borderId="8" xfId="28" applyFont="1" applyFill="1" applyBorder="1" applyAlignment="1">
      <alignment horizontal="left" vertical="top"/>
    </xf>
    <xf numFmtId="2" fontId="11" fillId="9" borderId="8" xfId="28" applyNumberFormat="1" applyFont="1" applyFill="1" applyBorder="1" applyAlignment="1">
      <alignment horizontal="left"/>
    </xf>
    <xf numFmtId="0" fontId="61" fillId="0" borderId="0" xfId="8" applyFont="1"/>
    <xf numFmtId="0" fontId="62" fillId="0" borderId="0" xfId="8" applyFont="1"/>
    <xf numFmtId="0" fontId="62" fillId="0" borderId="0" xfId="8" applyFont="1" applyAlignment="1">
      <alignment horizontal="left"/>
    </xf>
    <xf numFmtId="0" fontId="61" fillId="0" borderId="0" xfId="8" applyFont="1" applyAlignment="1">
      <alignment horizontal="left" vertical="center" wrapText="1"/>
    </xf>
    <xf numFmtId="0" fontId="61" fillId="0" borderId="0" xfId="8" applyFont="1" applyAlignment="1">
      <alignment horizontal="right" vertical="center" wrapText="1"/>
    </xf>
    <xf numFmtId="0" fontId="62" fillId="0" borderId="0" xfId="8" applyFont="1" applyAlignment="1">
      <alignment horizontal="right" vertical="top" wrapText="1"/>
    </xf>
    <xf numFmtId="0" fontId="62" fillId="0" borderId="0" xfId="8" applyFont="1" applyAlignment="1">
      <alignment horizontal="right" vertical="center" wrapText="1"/>
    </xf>
    <xf numFmtId="0" fontId="65" fillId="0" borderId="0" xfId="8" applyFont="1" applyAlignment="1">
      <alignment horizontal="left" vertical="center" wrapText="1"/>
    </xf>
    <xf numFmtId="0" fontId="61" fillId="0" borderId="0" xfId="2" applyFont="1"/>
    <xf numFmtId="0" fontId="40" fillId="0" borderId="0" xfId="2" applyFont="1"/>
    <xf numFmtId="0" fontId="65" fillId="0" borderId="0" xfId="8" applyFont="1" applyAlignment="1">
      <alignment horizontal="left" vertical="top" wrapText="1"/>
    </xf>
    <xf numFmtId="0" fontId="62" fillId="0" borderId="0" xfId="8" applyFont="1" applyAlignment="1">
      <alignment horizontal="left" wrapText="1"/>
    </xf>
    <xf numFmtId="0" fontId="40" fillId="0" borderId="0" xfId="8" applyFont="1" applyAlignment="1">
      <alignment horizontal="left" wrapText="1"/>
    </xf>
    <xf numFmtId="0" fontId="61" fillId="0" borderId="0" xfId="8" applyFont="1" applyAlignment="1">
      <alignment horizontal="center"/>
    </xf>
    <xf numFmtId="0" fontId="61" fillId="0" borderId="0" xfId="8" applyFont="1" applyAlignment="1">
      <alignment horizontal="center" wrapText="1"/>
    </xf>
    <xf numFmtId="0" fontId="62" fillId="0" borderId="0" xfId="8" applyFont="1" applyAlignment="1">
      <alignment horizontal="right"/>
    </xf>
    <xf numFmtId="0" fontId="62" fillId="0" borderId="0" xfId="8" applyFont="1" applyAlignment="1">
      <alignment vertical="center" wrapText="1"/>
    </xf>
    <xf numFmtId="0" fontId="62" fillId="0" borderId="0" xfId="8" applyFont="1" applyAlignment="1">
      <alignment horizontal="left" vertical="center" wrapText="1"/>
    </xf>
    <xf numFmtId="0" fontId="61" fillId="0" borderId="0" xfId="8" applyFont="1" applyAlignment="1">
      <alignment horizontal="left"/>
    </xf>
    <xf numFmtId="2" fontId="61" fillId="0" borderId="0" xfId="8" applyNumberFormat="1" applyFont="1" applyAlignment="1">
      <alignment horizontal="left"/>
    </xf>
    <xf numFmtId="0" fontId="61" fillId="0" borderId="0" xfId="8" applyFont="1" applyAlignment="1">
      <alignment horizontal="left" wrapText="1"/>
    </xf>
    <xf numFmtId="0" fontId="62" fillId="0" borderId="0" xfId="8" applyFont="1" applyAlignment="1">
      <alignment vertical="center"/>
    </xf>
    <xf numFmtId="2" fontId="61" fillId="0" borderId="0" xfId="8" applyNumberFormat="1" applyFont="1"/>
    <xf numFmtId="0" fontId="62" fillId="0" borderId="0" xfId="8" applyFont="1" applyAlignment="1">
      <alignment horizontal="center" vertical="center" wrapText="1"/>
    </xf>
    <xf numFmtId="0" fontId="62" fillId="0" borderId="0" xfId="8" applyFont="1" applyAlignment="1">
      <alignment horizontal="right" vertical="center"/>
    </xf>
    <xf numFmtId="0" fontId="62" fillId="0" borderId="41" xfId="8" applyFont="1" applyBorder="1" applyAlignment="1">
      <alignment horizontal="left" wrapText="1"/>
    </xf>
    <xf numFmtId="0" fontId="41" fillId="2" borderId="44" xfId="9" applyFont="1" applyFill="1" applyBorder="1" applyAlignment="1">
      <alignment vertical="top"/>
    </xf>
    <xf numFmtId="0" fontId="67" fillId="2" borderId="45" xfId="9" applyFont="1" applyFill="1" applyBorder="1" applyAlignment="1">
      <alignment vertical="top"/>
    </xf>
    <xf numFmtId="0" fontId="41" fillId="2" borderId="45" xfId="9" applyFont="1" applyFill="1" applyBorder="1" applyAlignment="1">
      <alignment vertical="top"/>
    </xf>
    <xf numFmtId="0" fontId="41" fillId="2" borderId="46" xfId="9" applyFont="1" applyFill="1" applyBorder="1" applyAlignment="1">
      <alignment vertical="top"/>
    </xf>
    <xf numFmtId="0" fontId="66" fillId="8" borderId="45" xfId="9" applyFont="1" applyFill="1" applyBorder="1" applyAlignment="1">
      <alignment vertical="top"/>
    </xf>
    <xf numFmtId="4" fontId="11" fillId="9" borderId="1" xfId="28" applyFont="1" applyFill="1" applyBorder="1" applyAlignment="1">
      <alignment vertical="top"/>
    </xf>
    <xf numFmtId="4" fontId="11" fillId="9" borderId="2" xfId="28" applyFont="1" applyFill="1" applyBorder="1" applyAlignment="1">
      <alignment vertical="top"/>
    </xf>
    <xf numFmtId="4" fontId="11" fillId="9" borderId="3" xfId="28" applyFont="1" applyFill="1" applyBorder="1" applyAlignment="1">
      <alignment horizontal="right" vertical="top"/>
    </xf>
    <xf numFmtId="4" fontId="11" fillId="9" borderId="1" xfId="28" applyFont="1" applyFill="1" applyBorder="1" applyAlignment="1">
      <alignment horizontal="left" vertical="center"/>
    </xf>
    <xf numFmtId="0" fontId="11" fillId="9" borderId="2" xfId="13" applyFont="1" applyFill="1" applyBorder="1" applyAlignment="1">
      <alignment horizontal="center" vertical="top" wrapText="1"/>
    </xf>
    <xf numFmtId="4" fontId="11" fillId="9" borderId="2" xfId="13" applyNumberFormat="1" applyFont="1" applyFill="1" applyBorder="1" applyAlignment="1">
      <alignment horizontal="right" vertical="top" wrapText="1"/>
    </xf>
    <xf numFmtId="4" fontId="11" fillId="9" borderId="3" xfId="13" applyNumberFormat="1" applyFont="1" applyFill="1" applyBorder="1" applyAlignment="1">
      <alignment horizontal="right" vertical="top" wrapText="1"/>
    </xf>
    <xf numFmtId="4" fontId="11" fillId="9" borderId="2" xfId="28" applyFont="1" applyFill="1" applyBorder="1" applyAlignment="1">
      <alignment vertical="center"/>
    </xf>
    <xf numFmtId="4" fontId="11" fillId="9" borderId="3" xfId="28" applyFont="1" applyFill="1" applyBorder="1" applyAlignment="1">
      <alignment horizontal="center" vertical="center"/>
    </xf>
    <xf numFmtId="2" fontId="11" fillId="9" borderId="1" xfId="12" applyNumberFormat="1" applyFont="1" applyFill="1" applyBorder="1"/>
    <xf numFmtId="2" fontId="11" fillId="9" borderId="2" xfId="12" applyNumberFormat="1" applyFont="1" applyFill="1" applyBorder="1"/>
    <xf numFmtId="4" fontId="11" fillId="0" borderId="8" xfId="28" applyFont="1" applyBorder="1" applyAlignment="1">
      <alignment horizontal="center" vertical="top"/>
    </xf>
    <xf numFmtId="0" fontId="59" fillId="0" borderId="8" xfId="33" applyFont="1" applyBorder="1" applyAlignment="1">
      <alignment horizontal="justify" vertical="top"/>
    </xf>
    <xf numFmtId="0" fontId="59" fillId="0" borderId="59" xfId="33" applyFont="1" applyBorder="1" applyAlignment="1">
      <alignment horizontal="center"/>
    </xf>
    <xf numFmtId="0" fontId="59" fillId="0" borderId="23" xfId="33" applyFont="1" applyBorder="1" applyAlignment="1">
      <alignment horizontal="justify" vertical="top" wrapText="1"/>
    </xf>
    <xf numFmtId="0" fontId="60" fillId="0" borderId="23" xfId="33" applyFont="1" applyBorder="1"/>
    <xf numFmtId="4" fontId="60" fillId="0" borderId="23" xfId="33" applyNumberFormat="1" applyFont="1" applyBorder="1"/>
    <xf numFmtId="4" fontId="59" fillId="0" borderId="60" xfId="33" applyNumberFormat="1" applyFont="1" applyBorder="1"/>
    <xf numFmtId="0" fontId="55" fillId="0" borderId="31" xfId="33" applyFont="1" applyBorder="1" applyAlignment="1">
      <alignment horizontal="right"/>
    </xf>
    <xf numFmtId="2" fontId="4" fillId="0" borderId="33" xfId="13" applyNumberFormat="1" applyFont="1" applyBorder="1" applyAlignment="1">
      <alignment wrapText="1"/>
    </xf>
    <xf numFmtId="2" fontId="55" fillId="0" borderId="33" xfId="33" applyNumberFormat="1" applyFont="1" applyBorder="1" applyAlignment="1">
      <alignment horizontal="right"/>
    </xf>
    <xf numFmtId="2" fontId="5" fillId="0" borderId="33" xfId="13" applyNumberFormat="1" applyFont="1" applyBorder="1" applyAlignment="1">
      <alignment wrapText="1"/>
    </xf>
    <xf numFmtId="2" fontId="4" fillId="0" borderId="33" xfId="13" applyNumberFormat="1" applyFont="1" applyBorder="1" applyAlignment="1">
      <alignment wrapText="1" shrinkToFit="1"/>
    </xf>
    <xf numFmtId="2" fontId="4" fillId="0" borderId="33" xfId="35" applyNumberFormat="1" applyFont="1" applyFill="1" applyBorder="1" applyAlignment="1"/>
    <xf numFmtId="4" fontId="55" fillId="0" borderId="8" xfId="33" applyNumberFormat="1" applyFont="1" applyBorder="1" applyAlignment="1">
      <alignment horizontal="justify" vertical="top" wrapText="1"/>
    </xf>
    <xf numFmtId="4" fontId="55" fillId="0" borderId="33" xfId="10" applyNumberFormat="1" applyFont="1" applyBorder="1"/>
    <xf numFmtId="0" fontId="55" fillId="0" borderId="8" xfId="13" applyFont="1" applyBorder="1" applyAlignment="1">
      <alignment horizontal="justify"/>
    </xf>
    <xf numFmtId="164" fontId="55" fillId="0" borderId="8" xfId="13" applyNumberFormat="1" applyFont="1" applyBorder="1" applyAlignment="1">
      <alignment horizontal="right"/>
    </xf>
    <xf numFmtId="4" fontId="55" fillId="0" borderId="8" xfId="33" applyNumberFormat="1" applyFont="1" applyBorder="1" applyAlignment="1">
      <alignment horizontal="right"/>
    </xf>
    <xf numFmtId="0" fontId="55" fillId="0" borderId="35" xfId="13" applyFont="1" applyBorder="1" applyAlignment="1">
      <alignment horizontal="justify"/>
    </xf>
    <xf numFmtId="4" fontId="55" fillId="0" borderId="35" xfId="13" applyNumberFormat="1" applyFont="1" applyBorder="1" applyAlignment="1">
      <alignment horizontal="center"/>
    </xf>
    <xf numFmtId="164" fontId="55" fillId="0" borderId="35" xfId="13" applyNumberFormat="1" applyFont="1" applyBorder="1" applyAlignment="1">
      <alignment horizontal="right"/>
    </xf>
    <xf numFmtId="4" fontId="55" fillId="0" borderId="36" xfId="10" applyNumberFormat="1" applyFont="1" applyBorder="1"/>
    <xf numFmtId="0" fontId="58" fillId="0" borderId="42" xfId="33" applyFont="1" applyBorder="1" applyAlignment="1">
      <alignment horizontal="center" vertical="center"/>
    </xf>
    <xf numFmtId="0" fontId="58" fillId="0" borderId="40" xfId="33" applyFont="1" applyBorder="1" applyAlignment="1">
      <alignment horizontal="justify" vertical="center" wrapText="1"/>
    </xf>
    <xf numFmtId="0" fontId="58" fillId="0" borderId="40" xfId="33" applyFont="1" applyBorder="1" applyAlignment="1">
      <alignment horizontal="center" vertical="center"/>
    </xf>
    <xf numFmtId="4" fontId="58" fillId="0" borderId="40" xfId="33" applyNumberFormat="1" applyFont="1" applyBorder="1" applyAlignment="1">
      <alignment vertical="center"/>
    </xf>
    <xf numFmtId="4" fontId="58" fillId="0" borderId="43" xfId="33" applyNumberFormat="1" applyFont="1" applyBorder="1" applyAlignment="1">
      <alignment vertical="center"/>
    </xf>
    <xf numFmtId="4" fontId="55" fillId="0" borderId="19" xfId="33" applyNumberFormat="1" applyFont="1" applyBorder="1" applyAlignment="1">
      <alignment horizontal="right"/>
    </xf>
    <xf numFmtId="4" fontId="55" fillId="0" borderId="31" xfId="33" applyNumberFormat="1" applyFont="1" applyBorder="1" applyAlignment="1">
      <alignment horizontal="right"/>
    </xf>
    <xf numFmtId="0" fontId="55" fillId="0" borderId="8" xfId="33" applyFont="1" applyBorder="1" applyAlignment="1">
      <alignment horizontal="left"/>
    </xf>
    <xf numFmtId="0" fontId="55" fillId="0" borderId="8" xfId="33" quotePrefix="1" applyFont="1" applyBorder="1" applyAlignment="1">
      <alignment horizontal="left" vertical="top" wrapText="1"/>
    </xf>
    <xf numFmtId="4" fontId="55" fillId="0" borderId="33" xfId="33" applyNumberFormat="1" applyFont="1" applyBorder="1" applyAlignment="1">
      <alignment horizontal="right"/>
    </xf>
    <xf numFmtId="4" fontId="55" fillId="0" borderId="32" xfId="34" quotePrefix="1" applyFont="1" applyBorder="1" applyAlignment="1">
      <alignment horizontal="center" vertical="top"/>
    </xf>
    <xf numFmtId="4" fontId="55" fillId="0" borderId="8" xfId="34" applyFont="1" applyBorder="1" applyAlignment="1">
      <alignment horizontal="left" vertical="top" wrapText="1"/>
    </xf>
    <xf numFmtId="4" fontId="55" fillId="0" borderId="8" xfId="34" applyFont="1" applyBorder="1" applyAlignment="1">
      <alignment horizontal="center"/>
    </xf>
    <xf numFmtId="4" fontId="55" fillId="0" borderId="8" xfId="34" applyFont="1" applyBorder="1"/>
    <xf numFmtId="4" fontId="55" fillId="0" borderId="8" xfId="34" applyFont="1" applyBorder="1" applyAlignment="1">
      <alignment horizontal="right"/>
    </xf>
    <xf numFmtId="4" fontId="55" fillId="0" borderId="33" xfId="34" applyFont="1" applyBorder="1" applyAlignment="1">
      <alignment horizontal="right"/>
    </xf>
    <xf numFmtId="4" fontId="55" fillId="0" borderId="8" xfId="34" applyFont="1" applyBorder="1" applyAlignment="1">
      <alignment horizontal="justify" vertical="top" wrapText="1"/>
    </xf>
    <xf numFmtId="4" fontId="55" fillId="0" borderId="33" xfId="13" applyNumberFormat="1" applyFont="1" applyBorder="1" applyAlignment="1">
      <alignment horizontal="right"/>
    </xf>
    <xf numFmtId="0" fontId="55" fillId="0" borderId="8" xfId="13" applyFont="1" applyBorder="1" applyAlignment="1">
      <alignment horizontal="left" vertical="top" wrapText="1"/>
    </xf>
    <xf numFmtId="0" fontId="55" fillId="0" borderId="35" xfId="33" applyFont="1" applyBorder="1" applyAlignment="1">
      <alignment horizontal="left" wrapText="1"/>
    </xf>
    <xf numFmtId="4" fontId="55" fillId="0" borderId="35" xfId="33" applyNumberFormat="1" applyFont="1" applyBorder="1" applyAlignment="1">
      <alignment horizontal="right"/>
    </xf>
    <xf numFmtId="4" fontId="55" fillId="0" borderId="36" xfId="33" applyNumberFormat="1" applyFont="1" applyBorder="1" applyAlignment="1">
      <alignment horizontal="right"/>
    </xf>
    <xf numFmtId="4" fontId="55" fillId="0" borderId="31" xfId="10" applyNumberFormat="1" applyFont="1" applyBorder="1"/>
    <xf numFmtId="4" fontId="55" fillId="0" borderId="33" xfId="33" applyNumberFormat="1" applyFont="1" applyBorder="1"/>
    <xf numFmtId="4" fontId="55" fillId="0" borderId="36" xfId="33" applyNumberFormat="1" applyFont="1" applyBorder="1"/>
    <xf numFmtId="4" fontId="55" fillId="0" borderId="36" xfId="13" applyNumberFormat="1" applyFont="1" applyBorder="1"/>
    <xf numFmtId="4" fontId="55" fillId="0" borderId="31" xfId="13" applyNumberFormat="1" applyFont="1" applyBorder="1"/>
    <xf numFmtId="0" fontId="1" fillId="0" borderId="0" xfId="36"/>
    <xf numFmtId="0" fontId="1" fillId="0" borderId="0" xfId="36" applyAlignment="1">
      <alignment horizontal="center" wrapText="1"/>
    </xf>
    <xf numFmtId="0" fontId="20" fillId="0" borderId="7" xfId="36" applyFont="1" applyBorder="1" applyAlignment="1">
      <alignment wrapText="1"/>
    </xf>
    <xf numFmtId="0" fontId="13" fillId="0" borderId="7" xfId="36" applyFont="1" applyBorder="1" applyAlignment="1">
      <alignment horizontal="center" vertical="center" wrapText="1"/>
    </xf>
    <xf numFmtId="0" fontId="13" fillId="0" borderId="8" xfId="36" applyFont="1" applyBorder="1" applyAlignment="1">
      <alignment horizontal="center" vertical="top"/>
    </xf>
    <xf numFmtId="0" fontId="13" fillId="0" borderId="9" xfId="36" applyFont="1" applyBorder="1" applyAlignment="1">
      <alignment horizontal="left" vertical="top" wrapText="1"/>
    </xf>
    <xf numFmtId="0" fontId="13" fillId="0" borderId="10" xfId="36" applyFont="1" applyBorder="1" applyAlignment="1">
      <alignment horizontal="left" vertical="top" wrapText="1"/>
    </xf>
    <xf numFmtId="0" fontId="13" fillId="0" borderId="11" xfId="36" applyFont="1" applyBorder="1" applyAlignment="1">
      <alignment horizontal="left" vertical="top" wrapText="1"/>
    </xf>
    <xf numFmtId="0" fontId="13" fillId="0" borderId="12" xfId="36" applyFont="1" applyBorder="1" applyAlignment="1">
      <alignment horizontal="center" vertical="center" wrapText="1"/>
    </xf>
    <xf numFmtId="0" fontId="13" fillId="0" borderId="12" xfId="36" applyFont="1" applyBorder="1" applyAlignment="1">
      <alignment horizontal="center" wrapText="1"/>
    </xf>
    <xf numFmtId="0" fontId="21" fillId="0" borderId="0" xfId="36" applyFont="1" applyAlignment="1">
      <alignment horizontal="left" vertical="center" wrapText="1"/>
    </xf>
    <xf numFmtId="0" fontId="4" fillId="0" borderId="13" xfId="36" applyFont="1" applyBorder="1"/>
    <xf numFmtId="0" fontId="13" fillId="0" borderId="14" xfId="36" applyFont="1" applyBorder="1" applyAlignment="1">
      <alignment horizontal="center" vertical="top" wrapText="1"/>
    </xf>
    <xf numFmtId="0" fontId="13" fillId="0" borderId="14" xfId="36" applyFont="1" applyBorder="1" applyAlignment="1">
      <alignment horizontal="center" wrapText="1"/>
    </xf>
    <xf numFmtId="4" fontId="13" fillId="0" borderId="14" xfId="36" applyNumberFormat="1" applyFont="1" applyBorder="1" applyAlignment="1">
      <alignment horizontal="right" wrapText="1"/>
    </xf>
    <xf numFmtId="4" fontId="13" fillId="0" borderId="14" xfId="36" applyNumberFormat="1" applyFont="1" applyBorder="1"/>
    <xf numFmtId="0" fontId="4" fillId="0" borderId="12" xfId="36" applyFont="1" applyBorder="1" applyAlignment="1">
      <alignment horizontal="center" vertical="top" wrapText="1"/>
    </xf>
    <xf numFmtId="0" fontId="4" fillId="0" borderId="15" xfId="36" applyFont="1" applyBorder="1" applyAlignment="1">
      <alignment vertical="top" wrapText="1"/>
    </xf>
    <xf numFmtId="0" fontId="4" fillId="0" borderId="0" xfId="36" applyFont="1" applyAlignment="1">
      <alignment vertical="top" wrapText="1"/>
    </xf>
    <xf numFmtId="0" fontId="4" fillId="0" borderId="16" xfId="36" applyFont="1" applyBorder="1" applyAlignment="1">
      <alignment vertical="top" wrapText="1"/>
    </xf>
    <xf numFmtId="0" fontId="4" fillId="0" borderId="8" xfId="36" applyFont="1" applyBorder="1" applyAlignment="1">
      <alignment horizontal="center" wrapText="1"/>
    </xf>
    <xf numFmtId="4" fontId="4" fillId="0" borderId="8" xfId="36" applyNumberFormat="1" applyFont="1" applyBorder="1" applyAlignment="1">
      <alignment horizontal="right" wrapText="1"/>
    </xf>
    <xf numFmtId="4" fontId="4" fillId="0" borderId="14" xfId="36" applyNumberFormat="1" applyFont="1" applyBorder="1"/>
    <xf numFmtId="0" fontId="13" fillId="0" borderId="8" xfId="36" applyFont="1" applyBorder="1" applyAlignment="1">
      <alignment horizontal="center" wrapText="1"/>
    </xf>
    <xf numFmtId="4" fontId="13" fillId="0" borderId="8" xfId="36" applyNumberFormat="1" applyFont="1" applyBorder="1" applyAlignment="1">
      <alignment horizontal="right" wrapText="1"/>
    </xf>
    <xf numFmtId="0" fontId="4" fillId="0" borderId="12" xfId="36" applyFont="1" applyBorder="1" applyAlignment="1">
      <alignment horizontal="center" wrapText="1"/>
    </xf>
    <xf numFmtId="4" fontId="4" fillId="0" borderId="12" xfId="36" applyNumberFormat="1" applyFont="1" applyBorder="1" applyAlignment="1">
      <alignment horizontal="right" wrapText="1"/>
    </xf>
    <xf numFmtId="4" fontId="11" fillId="0" borderId="19" xfId="36" applyNumberFormat="1" applyFont="1" applyBorder="1"/>
    <xf numFmtId="0" fontId="4" fillId="0" borderId="14" xfId="36" applyFont="1" applyBorder="1" applyAlignment="1">
      <alignment horizontal="center" vertical="top" wrapText="1"/>
    </xf>
    <xf numFmtId="0" fontId="4" fillId="0" borderId="14" xfId="36" applyFont="1" applyBorder="1" applyAlignment="1">
      <alignment horizontal="center" wrapText="1"/>
    </xf>
    <xf numFmtId="4" fontId="4" fillId="0" borderId="14" xfId="36" applyNumberFormat="1" applyFont="1" applyBorder="1" applyAlignment="1">
      <alignment horizontal="right" wrapText="1"/>
    </xf>
    <xf numFmtId="0" fontId="13" fillId="0" borderId="20" xfId="36" applyFont="1" applyBorder="1" applyAlignment="1">
      <alignment horizontal="left" vertical="top" wrapText="1"/>
    </xf>
    <xf numFmtId="0" fontId="4" fillId="0" borderId="21" xfId="36" applyFont="1" applyBorder="1" applyAlignment="1">
      <alignment horizontal="left" vertical="top" wrapText="1"/>
    </xf>
    <xf numFmtId="0" fontId="4" fillId="0" borderId="22" xfId="36" applyFont="1" applyBorder="1" applyAlignment="1">
      <alignment horizontal="left" vertical="top" wrapText="1"/>
    </xf>
    <xf numFmtId="0" fontId="20" fillId="0" borderId="23" xfId="36" applyFont="1" applyBorder="1" applyAlignment="1">
      <alignment wrapText="1"/>
    </xf>
    <xf numFmtId="0" fontId="13" fillId="0" borderId="24" xfId="36" applyFont="1" applyBorder="1" applyAlignment="1">
      <alignment horizontal="center" vertical="center" wrapText="1"/>
    </xf>
    <xf numFmtId="0" fontId="13" fillId="0" borderId="25" xfId="36" applyFont="1" applyBorder="1" applyAlignment="1">
      <alignment horizontal="center" vertical="center" wrapText="1"/>
    </xf>
    <xf numFmtId="0" fontId="13" fillId="0" borderId="26" xfId="36" applyFont="1" applyBorder="1" applyAlignment="1">
      <alignment horizontal="center" vertical="center" wrapText="1"/>
    </xf>
    <xf numFmtId="0" fontId="13" fillId="0" borderId="23" xfId="36" applyFont="1" applyBorder="1" applyAlignment="1">
      <alignment horizontal="center" wrapText="1"/>
    </xf>
    <xf numFmtId="0" fontId="1" fillId="0" borderId="25" xfId="36" applyBorder="1"/>
    <xf numFmtId="0" fontId="20" fillId="0" borderId="12" xfId="36" applyFont="1" applyBorder="1" applyAlignment="1">
      <alignment wrapText="1"/>
    </xf>
    <xf numFmtId="0" fontId="13" fillId="0" borderId="15" xfId="36" applyFont="1" applyBorder="1" applyAlignment="1">
      <alignment horizontal="center" vertical="center" wrapText="1"/>
    </xf>
    <xf numFmtId="0" fontId="13" fillId="0" borderId="0" xfId="36" applyFont="1" applyAlignment="1">
      <alignment horizontal="center" vertical="center" wrapText="1"/>
    </xf>
    <xf numFmtId="0" fontId="13" fillId="0" borderId="16" xfId="36" applyFont="1" applyBorder="1" applyAlignment="1">
      <alignment horizontal="center" vertical="center" wrapText="1"/>
    </xf>
    <xf numFmtId="0" fontId="13" fillId="0" borderId="21" xfId="36" applyFont="1" applyBorder="1" applyAlignment="1">
      <alignment horizontal="left" vertical="top" wrapText="1"/>
    </xf>
    <xf numFmtId="0" fontId="13" fillId="0" borderId="22" xfId="36" applyFont="1" applyBorder="1" applyAlignment="1">
      <alignment horizontal="left" vertical="top" wrapText="1"/>
    </xf>
    <xf numFmtId="4" fontId="14" fillId="0" borderId="19" xfId="36" applyNumberFormat="1" applyFont="1" applyBorder="1"/>
    <xf numFmtId="0" fontId="12" fillId="0" borderId="13" xfId="36" applyFont="1" applyBorder="1" applyAlignment="1">
      <alignment horizontal="center" vertical="center" wrapText="1"/>
    </xf>
    <xf numFmtId="0" fontId="14" fillId="0" borderId="9" xfId="36" applyFont="1" applyBorder="1" applyAlignment="1">
      <alignment horizontal="left" vertical="center"/>
    </xf>
    <xf numFmtId="4" fontId="11" fillId="0" borderId="8" xfId="36" applyNumberFormat="1" applyFont="1" applyBorder="1"/>
    <xf numFmtId="0" fontId="4" fillId="0" borderId="0" xfId="36" applyFont="1" applyAlignment="1">
      <alignment horizontal="left" vertical="center"/>
    </xf>
    <xf numFmtId="4" fontId="11" fillId="0" borderId="10" xfId="36" applyNumberFormat="1" applyFont="1" applyBorder="1"/>
    <xf numFmtId="16" fontId="4" fillId="0" borderId="0" xfId="36" applyNumberFormat="1" applyFont="1" applyAlignment="1">
      <alignment horizontal="left" vertical="center"/>
    </xf>
    <xf numFmtId="4" fontId="11" fillId="0" borderId="0" xfId="36" applyNumberFormat="1" applyFont="1"/>
    <xf numFmtId="0" fontId="4" fillId="0" borderId="17" xfId="36" applyFont="1" applyBorder="1"/>
    <xf numFmtId="0" fontId="4" fillId="0" borderId="9" xfId="36" applyFont="1" applyBorder="1"/>
    <xf numFmtId="0" fontId="4" fillId="0" borderId="0" xfId="36" applyFont="1"/>
    <xf numFmtId="4" fontId="1" fillId="0" borderId="0" xfId="36" applyNumberFormat="1"/>
    <xf numFmtId="4" fontId="1" fillId="0" borderId="0" xfId="36" applyNumberFormat="1" applyAlignment="1">
      <alignment horizontal="left"/>
    </xf>
    <xf numFmtId="4" fontId="13" fillId="0" borderId="7" xfId="36" applyNumberFormat="1" applyFont="1" applyBorder="1"/>
    <xf numFmtId="4" fontId="20" fillId="0" borderId="7" xfId="36" applyNumberFormat="1" applyFont="1" applyBorder="1" applyAlignment="1">
      <alignment horizontal="center" wrapText="1"/>
    </xf>
    <xf numFmtId="4" fontId="13" fillId="0" borderId="7" xfId="36" applyNumberFormat="1" applyFont="1" applyBorder="1" applyAlignment="1">
      <alignment horizontal="center" wrapText="1"/>
    </xf>
    <xf numFmtId="4" fontId="13" fillId="0" borderId="12" xfId="36" applyNumberFormat="1" applyFont="1" applyBorder="1"/>
    <xf numFmtId="4" fontId="20" fillId="0" borderId="12" xfId="36" applyNumberFormat="1" applyFont="1" applyBorder="1" applyAlignment="1">
      <alignment horizontal="center" wrapText="1"/>
    </xf>
    <xf numFmtId="4" fontId="13" fillId="0" borderId="12" xfId="36" applyNumberFormat="1" applyFont="1" applyBorder="1" applyAlignment="1">
      <alignment horizontal="center" wrapText="1"/>
    </xf>
    <xf numFmtId="4" fontId="1" fillId="0" borderId="0" xfId="36" applyNumberFormat="1" applyAlignment="1">
      <alignment horizontal="center" wrapText="1"/>
    </xf>
    <xf numFmtId="4" fontId="21" fillId="0" borderId="0" xfId="36" applyNumberFormat="1" applyFont="1" applyAlignment="1">
      <alignment horizontal="left" vertical="center" wrapText="1"/>
    </xf>
    <xf numFmtId="4" fontId="4" fillId="0" borderId="13" xfId="36" applyNumberFormat="1" applyFont="1" applyBorder="1"/>
    <xf numFmtId="4" fontId="13" fillId="0" borderId="23" xfId="36" applyNumberFormat="1" applyFont="1" applyBorder="1"/>
    <xf numFmtId="4" fontId="20" fillId="0" borderId="23" xfId="36" applyNumberFormat="1" applyFont="1" applyBorder="1" applyAlignment="1">
      <alignment horizontal="center" wrapText="1"/>
    </xf>
    <xf numFmtId="4" fontId="13" fillId="0" borderId="23" xfId="36" applyNumberFormat="1" applyFont="1" applyBorder="1" applyAlignment="1">
      <alignment horizontal="center" wrapText="1"/>
    </xf>
    <xf numFmtId="4" fontId="12" fillId="0" borderId="13" xfId="36" applyNumberFormat="1" applyFont="1" applyBorder="1" applyAlignment="1">
      <alignment horizontal="center" vertical="center" wrapText="1"/>
    </xf>
    <xf numFmtId="4" fontId="4" fillId="0" borderId="0" xfId="36" applyNumberFormat="1" applyFont="1"/>
    <xf numFmtId="4" fontId="6" fillId="0" borderId="2" xfId="0" applyNumberFormat="1" applyFont="1" applyBorder="1" applyAlignment="1">
      <alignment horizontal="center" vertical="top" wrapText="1"/>
    </xf>
    <xf numFmtId="4" fontId="6" fillId="0" borderId="3" xfId="0" applyNumberFormat="1" applyFont="1" applyBorder="1" applyAlignment="1">
      <alignment horizontal="center" vertical="top" wrapText="1"/>
    </xf>
    <xf numFmtId="4" fontId="11" fillId="0" borderId="4" xfId="0" applyNumberFormat="1" applyFont="1" applyBorder="1" applyAlignment="1">
      <alignment horizontal="center"/>
    </xf>
    <xf numFmtId="4" fontId="11" fillId="0" borderId="4" xfId="0" applyNumberFormat="1" applyFont="1" applyBorder="1" applyAlignment="1">
      <alignment horizontal="center" wrapText="1"/>
    </xf>
    <xf numFmtId="4" fontId="11" fillId="0" borderId="4" xfId="0" applyNumberFormat="1" applyFont="1" applyBorder="1" applyAlignment="1">
      <alignment horizontal="right" wrapText="1"/>
    </xf>
    <xf numFmtId="4" fontId="11" fillId="0" borderId="0" xfId="0" applyNumberFormat="1" applyFont="1" applyAlignment="1">
      <alignment horizontal="center"/>
    </xf>
    <xf numFmtId="4" fontId="11" fillId="0" borderId="0" xfId="0" applyNumberFormat="1" applyFont="1" applyAlignment="1">
      <alignment horizontal="right"/>
    </xf>
    <xf numFmtId="4" fontId="5" fillId="0" borderId="0" xfId="0" applyNumberFormat="1" applyFont="1"/>
    <xf numFmtId="4" fontId="5" fillId="0" borderId="0" xfId="0" applyNumberFormat="1" applyFont="1" applyAlignment="1">
      <alignment horizontal="center"/>
    </xf>
    <xf numFmtId="4" fontId="14" fillId="0" borderId="0" xfId="0" applyNumberFormat="1" applyFont="1" applyAlignment="1">
      <alignment horizontal="right"/>
    </xf>
    <xf numFmtId="4" fontId="13" fillId="0" borderId="0" xfId="0" applyNumberFormat="1" applyFont="1" applyAlignment="1">
      <alignment horizontal="right"/>
    </xf>
    <xf numFmtId="4" fontId="4" fillId="0" borderId="5" xfId="0" applyNumberFormat="1" applyFont="1" applyBorder="1" applyAlignment="1">
      <alignment horizontal="center"/>
    </xf>
    <xf numFmtId="4" fontId="5" fillId="0" borderId="6" xfId="0" applyNumberFormat="1" applyFont="1" applyBorder="1" applyAlignment="1">
      <alignment horizontal="center"/>
    </xf>
    <xf numFmtId="4" fontId="5" fillId="0" borderId="6" xfId="0" applyNumberFormat="1" applyFont="1" applyBorder="1"/>
    <xf numFmtId="4" fontId="5" fillId="0" borderId="0" xfId="0" applyNumberFormat="1" applyFont="1" applyAlignment="1">
      <alignment horizontal="center" vertical="distributed" wrapText="1"/>
    </xf>
    <xf numFmtId="4" fontId="13" fillId="0" borderId="0" xfId="5" applyNumberFormat="1"/>
    <xf numFmtId="4" fontId="4" fillId="0" borderId="0" xfId="6" applyNumberFormat="1" applyFont="1" applyAlignment="1">
      <alignment horizontal="center"/>
    </xf>
    <xf numFmtId="4" fontId="37" fillId="0" borderId="40" xfId="5" applyNumberFormat="1" applyFont="1" applyBorder="1" applyAlignment="1">
      <alignment horizontal="right"/>
    </xf>
    <xf numFmtId="4" fontId="13" fillId="0" borderId="0" xfId="5" applyNumberFormat="1" applyAlignment="1">
      <alignment horizontal="right"/>
    </xf>
    <xf numFmtId="4" fontId="13" fillId="0" borderId="0" xfId="5" applyNumberFormat="1" applyAlignment="1">
      <alignment vertical="top" wrapText="1"/>
    </xf>
    <xf numFmtId="0" fontId="59" fillId="9" borderId="1" xfId="33" applyFont="1" applyFill="1" applyBorder="1" applyAlignment="1">
      <alignment vertical="center"/>
    </xf>
    <xf numFmtId="4" fontId="58" fillId="9" borderId="43" xfId="33" applyNumberFormat="1" applyFont="1" applyFill="1" applyBorder="1" applyAlignment="1">
      <alignment vertical="center"/>
    </xf>
    <xf numFmtId="0" fontId="61" fillId="0" borderId="0" xfId="8" applyFont="1" applyAlignment="1">
      <alignment horizontal="center" wrapText="1"/>
    </xf>
    <xf numFmtId="0" fontId="62" fillId="0" borderId="0" xfId="8" applyFont="1" applyAlignment="1">
      <alignment horizontal="left" wrapText="1"/>
    </xf>
    <xf numFmtId="2" fontId="62" fillId="0" borderId="0" xfId="8" applyNumberFormat="1" applyFont="1" applyAlignment="1">
      <alignment horizontal="left"/>
    </xf>
    <xf numFmtId="2" fontId="61" fillId="0" borderId="0" xfId="8" applyNumberFormat="1" applyFont="1" applyAlignment="1">
      <alignment horizontal="left"/>
    </xf>
    <xf numFmtId="0" fontId="62" fillId="0" borderId="0" xfId="8" applyFont="1" applyAlignment="1">
      <alignment horizontal="left" vertical="center" wrapText="1"/>
    </xf>
    <xf numFmtId="0" fontId="61" fillId="0" borderId="0" xfId="8" applyFont="1" applyAlignment="1">
      <alignment horizontal="left"/>
    </xf>
    <xf numFmtId="0" fontId="61" fillId="0" borderId="0" xfId="8" applyFont="1" applyAlignment="1">
      <alignment horizontal="right" vertical="center" wrapText="1"/>
    </xf>
    <xf numFmtId="0" fontId="62" fillId="0" borderId="0" xfId="8" applyFont="1" applyAlignment="1">
      <alignment horizontal="right" wrapText="1"/>
    </xf>
    <xf numFmtId="0" fontId="62" fillId="0" borderId="0" xfId="8" applyFont="1" applyAlignment="1">
      <alignment horizontal="right" vertical="top" wrapText="1"/>
    </xf>
    <xf numFmtId="0" fontId="61" fillId="0" borderId="0" xfId="8" applyFont="1" applyAlignment="1">
      <alignment horizontal="left" vertical="center" wrapText="1"/>
    </xf>
    <xf numFmtId="0" fontId="40" fillId="0" borderId="0" xfId="8" applyFont="1" applyAlignment="1">
      <alignment horizontal="left" vertical="center" wrapText="1"/>
    </xf>
    <xf numFmtId="0" fontId="65" fillId="0" borderId="0" xfId="8" applyFont="1" applyAlignment="1">
      <alignment horizontal="left" vertical="center" wrapText="1"/>
    </xf>
    <xf numFmtId="0" fontId="61" fillId="0" borderId="0" xfId="8" applyFont="1" applyAlignment="1">
      <alignment horizontal="left" vertical="top" wrapText="1"/>
    </xf>
    <xf numFmtId="0" fontId="64" fillId="0" borderId="0" xfId="8" applyFont="1" applyAlignment="1">
      <alignment horizontal="left" vertical="center" wrapText="1"/>
    </xf>
    <xf numFmtId="0" fontId="40" fillId="0" borderId="0" xfId="8" applyFont="1" applyAlignment="1">
      <alignment horizontal="left" vertical="top" wrapText="1"/>
    </xf>
    <xf numFmtId="0" fontId="61" fillId="2" borderId="0" xfId="8" applyFont="1" applyFill="1" applyAlignment="1">
      <alignment horizontal="left" vertical="center" wrapText="1"/>
    </xf>
    <xf numFmtId="0" fontId="64" fillId="2" borderId="0" xfId="8" applyFont="1" applyFill="1" applyAlignment="1">
      <alignment horizontal="left" vertical="center" wrapText="1"/>
    </xf>
    <xf numFmtId="0" fontId="62" fillId="0" borderId="0" xfId="8" applyFont="1" applyAlignment="1">
      <alignment vertical="center" wrapText="1"/>
    </xf>
    <xf numFmtId="0" fontId="62" fillId="0" borderId="0" xfId="8" applyFont="1" applyAlignment="1">
      <alignment horizontal="left"/>
    </xf>
    <xf numFmtId="0" fontId="62" fillId="0" borderId="0" xfId="8" applyFont="1" applyAlignment="1">
      <alignment horizontal="left" vertical="top" wrapText="1"/>
    </xf>
    <xf numFmtId="2" fontId="62" fillId="0" borderId="0" xfId="8" applyNumberFormat="1" applyFont="1" applyAlignment="1">
      <alignment horizontal="center" vertical="top" wrapText="1"/>
    </xf>
    <xf numFmtId="0" fontId="40" fillId="2" borderId="0" xfId="8" applyFont="1" applyFill="1" applyAlignment="1">
      <alignment horizontal="left" vertical="center" wrapText="1"/>
    </xf>
    <xf numFmtId="0" fontId="61" fillId="0" borderId="0" xfId="8" applyFont="1" applyAlignment="1">
      <alignment horizontal="center"/>
    </xf>
    <xf numFmtId="0" fontId="62" fillId="0" borderId="0" xfId="8" applyFont="1" applyAlignment="1">
      <alignment horizontal="center"/>
    </xf>
    <xf numFmtId="49" fontId="14" fillId="0" borderId="0" xfId="0" applyNumberFormat="1" applyFont="1" applyAlignment="1">
      <alignment horizontal="left" wrapText="1"/>
    </xf>
    <xf numFmtId="0" fontId="42" fillId="0" borderId="45" xfId="9" applyFont="1" applyBorder="1" applyAlignment="1">
      <alignment horizontal="center" vertical="top"/>
    </xf>
    <xf numFmtId="1" fontId="28" fillId="0" borderId="0" xfId="2" applyNumberFormat="1" applyFont="1" applyAlignment="1">
      <alignment horizontal="left" vertical="top" wrapText="1"/>
    </xf>
    <xf numFmtId="0" fontId="28" fillId="0" borderId="1" xfId="2" applyFont="1" applyBorder="1" applyAlignment="1">
      <alignment horizontal="center"/>
    </xf>
    <xf numFmtId="0" fontId="28" fillId="0" borderId="2" xfId="2" applyFont="1" applyBorder="1" applyAlignment="1">
      <alignment horizontal="center"/>
    </xf>
    <xf numFmtId="0" fontId="28" fillId="0" borderId="3" xfId="2" applyFont="1" applyBorder="1" applyAlignment="1">
      <alignment horizontal="center"/>
    </xf>
    <xf numFmtId="1" fontId="44" fillId="0" borderId="0" xfId="8" applyNumberFormat="1" applyFont="1" applyAlignment="1">
      <alignment horizontal="left" vertical="top" wrapText="1"/>
    </xf>
    <xf numFmtId="0" fontId="28" fillId="0" borderId="2" xfId="2" applyFont="1" applyBorder="1" applyAlignment="1">
      <alignment horizontal="center" wrapText="1"/>
    </xf>
    <xf numFmtId="0" fontId="29" fillId="5" borderId="4" xfId="2" applyFont="1" applyFill="1" applyBorder="1" applyAlignment="1">
      <alignment horizontal="left" vertical="center"/>
    </xf>
    <xf numFmtId="0" fontId="29" fillId="6" borderId="27" xfId="2" applyFont="1" applyFill="1" applyBorder="1" applyAlignment="1">
      <alignment horizontal="left" vertical="center"/>
    </xf>
    <xf numFmtId="0" fontId="13" fillId="0" borderId="7" xfId="36" applyFont="1" applyBorder="1" applyAlignment="1">
      <alignment horizontal="center" vertical="center" wrapText="1"/>
    </xf>
    <xf numFmtId="0" fontId="13" fillId="0" borderId="9" xfId="36" applyFont="1" applyBorder="1" applyAlignment="1">
      <alignment horizontal="left" vertical="top" wrapText="1"/>
    </xf>
    <xf numFmtId="0" fontId="13" fillId="0" borderId="10" xfId="36" applyFont="1" applyBorder="1" applyAlignment="1">
      <alignment horizontal="left" vertical="top" wrapText="1"/>
    </xf>
    <xf numFmtId="0" fontId="13" fillId="0" borderId="11" xfId="36" applyFont="1" applyBorder="1" applyAlignment="1">
      <alignment horizontal="left" vertical="top" wrapText="1"/>
    </xf>
    <xf numFmtId="0" fontId="1" fillId="0" borderId="0" xfId="36"/>
    <xf numFmtId="0" fontId="1" fillId="0" borderId="0" xfId="36" applyAlignment="1">
      <alignment horizontal="center" wrapText="1"/>
    </xf>
    <xf numFmtId="0" fontId="17" fillId="3" borderId="0" xfId="36" applyFont="1" applyFill="1"/>
    <xf numFmtId="0" fontId="18" fillId="4" borderId="0" xfId="36" applyFont="1" applyFill="1"/>
    <xf numFmtId="0" fontId="12" fillId="0" borderId="0" xfId="36" applyFont="1" applyAlignment="1">
      <alignment horizontal="center" wrapText="1"/>
    </xf>
    <xf numFmtId="0" fontId="19" fillId="0" borderId="0" xfId="36" applyFont="1" applyAlignment="1">
      <alignment horizontal="center" wrapText="1"/>
    </xf>
    <xf numFmtId="0" fontId="1" fillId="0" borderId="0" xfId="36" applyAlignment="1">
      <alignment wrapText="1"/>
    </xf>
    <xf numFmtId="0" fontId="21" fillId="11" borderId="0" xfId="36" applyFont="1" applyFill="1" applyAlignment="1">
      <alignment horizontal="left" vertical="center" wrapText="1"/>
    </xf>
    <xf numFmtId="0" fontId="22" fillId="11" borderId="0" xfId="36" applyFont="1" applyFill="1" applyAlignment="1">
      <alignment horizontal="left" vertical="center" wrapText="1"/>
    </xf>
    <xf numFmtId="0" fontId="13" fillId="0" borderId="14" xfId="36" applyFont="1" applyBorder="1" applyAlignment="1">
      <alignment vertical="top" wrapText="1"/>
    </xf>
    <xf numFmtId="0" fontId="23" fillId="0" borderId="9" xfId="36" applyFont="1" applyBorder="1" applyAlignment="1">
      <alignment horizontal="left" vertical="top" wrapText="1"/>
    </xf>
    <xf numFmtId="0" fontId="11" fillId="0" borderId="17" xfId="36" applyFont="1" applyBorder="1" applyAlignment="1">
      <alignment horizontal="left" wrapText="1" indent="4"/>
    </xf>
    <xf numFmtId="0" fontId="4" fillId="0" borderId="18" xfId="36" applyFont="1" applyBorder="1" applyAlignment="1">
      <alignment horizontal="left" wrapText="1" indent="4"/>
    </xf>
    <xf numFmtId="0" fontId="4" fillId="0" borderId="14" xfId="36" applyFont="1" applyBorder="1" applyAlignment="1">
      <alignment vertical="top" wrapText="1"/>
    </xf>
    <xf numFmtId="0" fontId="4" fillId="0" borderId="9" xfId="36" applyFont="1" applyBorder="1" applyAlignment="1">
      <alignment vertical="top" wrapText="1"/>
    </xf>
    <xf numFmtId="0" fontId="4" fillId="0" borderId="10" xfId="36" applyFont="1" applyBorder="1" applyAlignment="1">
      <alignment vertical="top" wrapText="1"/>
    </xf>
    <xf numFmtId="0" fontId="4" fillId="0" borderId="11" xfId="36" applyFont="1" applyBorder="1" applyAlignment="1">
      <alignment vertical="top" wrapText="1"/>
    </xf>
    <xf numFmtId="0" fontId="11" fillId="0" borderId="18" xfId="36" applyFont="1" applyBorder="1" applyAlignment="1">
      <alignment horizontal="left" vertical="center" wrapText="1" indent="1"/>
    </xf>
    <xf numFmtId="0" fontId="4" fillId="0" borderId="10" xfId="36" applyFont="1" applyBorder="1" applyAlignment="1">
      <alignment horizontal="left" vertical="center" wrapText="1" indent="1"/>
    </xf>
    <xf numFmtId="0" fontId="11" fillId="0" borderId="10" xfId="36" applyFont="1" applyBorder="1" applyAlignment="1">
      <alignment horizontal="left" vertical="center" wrapText="1" indent="1"/>
    </xf>
    <xf numFmtId="4" fontId="4" fillId="0" borderId="0" xfId="36" applyNumberFormat="1" applyFont="1" applyAlignment="1">
      <alignment horizontal="center" wrapText="1"/>
    </xf>
    <xf numFmtId="0" fontId="12" fillId="0" borderId="0" xfId="36" applyFont="1" applyAlignment="1">
      <alignment horizontal="center" vertical="center" wrapText="1"/>
    </xf>
    <xf numFmtId="0" fontId="14" fillId="0" borderId="10" xfId="36" applyFont="1" applyBorder="1" applyAlignment="1">
      <alignment horizontal="left" vertical="center" wrapText="1"/>
    </xf>
    <xf numFmtId="0" fontId="4" fillId="0" borderId="9" xfId="36" applyFont="1" applyBorder="1" applyAlignment="1">
      <alignment horizontal="left" vertical="top" wrapText="1"/>
    </xf>
    <xf numFmtId="0" fontId="4" fillId="0" borderId="10" xfId="36" applyFont="1" applyBorder="1" applyAlignment="1">
      <alignment horizontal="left" vertical="top" wrapText="1"/>
    </xf>
    <xf numFmtId="0" fontId="4" fillId="0" borderId="11" xfId="36" applyFont="1" applyBorder="1" applyAlignment="1">
      <alignment horizontal="left" vertical="top" wrapText="1"/>
    </xf>
    <xf numFmtId="0" fontId="11" fillId="0" borderId="19" xfId="36" applyFont="1" applyBorder="1" applyAlignment="1">
      <alignment horizontal="left" wrapText="1" indent="4"/>
    </xf>
    <xf numFmtId="0" fontId="4" fillId="0" borderId="19" xfId="36" applyFont="1" applyBorder="1" applyAlignment="1">
      <alignment horizontal="left" wrapText="1" indent="4"/>
    </xf>
    <xf numFmtId="49" fontId="12" fillId="2" borderId="2" xfId="0" applyNumberFormat="1" applyFont="1" applyFill="1" applyBorder="1" applyAlignment="1">
      <alignment horizontal="left" vertical="top" wrapText="1"/>
    </xf>
    <xf numFmtId="0" fontId="10" fillId="2" borderId="2" xfId="0" applyFont="1" applyFill="1" applyBorder="1" applyAlignment="1">
      <alignment horizontal="left"/>
    </xf>
    <xf numFmtId="0" fontId="10" fillId="2" borderId="3" xfId="0" applyFont="1" applyFill="1" applyBorder="1" applyAlignment="1">
      <alignment horizontal="left"/>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40" fillId="5" borderId="2" xfId="0" applyFont="1" applyFill="1" applyBorder="1" applyAlignment="1">
      <alignment horizontal="left"/>
    </xf>
    <xf numFmtId="49" fontId="11" fillId="0" borderId="0" xfId="0" applyNumberFormat="1" applyFont="1" applyAlignment="1">
      <alignment horizontal="left" vertical="top" wrapText="1"/>
    </xf>
    <xf numFmtId="0" fontId="36" fillId="5" borderId="0" xfId="5" applyFont="1" applyFill="1" applyAlignment="1">
      <alignment horizontal="left" vertical="top" wrapText="1"/>
    </xf>
    <xf numFmtId="0" fontId="36" fillId="5" borderId="0" xfId="5" applyFont="1" applyFill="1" applyAlignment="1">
      <alignment horizontal="left" vertical="top"/>
    </xf>
    <xf numFmtId="0" fontId="30" fillId="0" borderId="0" xfId="5" applyFont="1" applyAlignment="1">
      <alignment horizontal="left" vertical="center" wrapText="1"/>
    </xf>
    <xf numFmtId="0" fontId="38" fillId="0" borderId="0" xfId="5" applyFont="1" applyAlignment="1">
      <alignment horizontal="center" vertical="center"/>
    </xf>
    <xf numFmtId="0" fontId="13" fillId="0" borderId="0" xfId="5" applyAlignment="1">
      <alignment horizontal="left"/>
    </xf>
    <xf numFmtId="0" fontId="13" fillId="0" borderId="0" xfId="5" applyAlignment="1">
      <alignment horizontal="left" vertical="top" wrapText="1"/>
    </xf>
    <xf numFmtId="0" fontId="59" fillId="0" borderId="1" xfId="33" applyFont="1" applyBorder="1" applyAlignment="1">
      <alignment horizontal="center" vertical="center"/>
    </xf>
    <xf numFmtId="0" fontId="59" fillId="0" borderId="2" xfId="33" applyFont="1" applyBorder="1" applyAlignment="1">
      <alignment horizontal="center" vertical="center"/>
    </xf>
    <xf numFmtId="0" fontId="59" fillId="0" borderId="3" xfId="33" applyFont="1" applyBorder="1" applyAlignment="1">
      <alignment horizontal="center" vertical="center"/>
    </xf>
    <xf numFmtId="0" fontId="55" fillId="0" borderId="1" xfId="33" applyFont="1" applyBorder="1" applyAlignment="1">
      <alignment horizontal="center"/>
    </xf>
    <xf numFmtId="0" fontId="55" fillId="0" borderId="2" xfId="33" applyFont="1" applyBorder="1" applyAlignment="1">
      <alignment horizontal="center"/>
    </xf>
    <xf numFmtId="0" fontId="55" fillId="0" borderId="3" xfId="33" applyFont="1" applyBorder="1" applyAlignment="1">
      <alignment horizontal="center"/>
    </xf>
    <xf numFmtId="0" fontId="60" fillId="0" borderId="1" xfId="33" applyFont="1" applyBorder="1" applyAlignment="1">
      <alignment horizontal="center"/>
    </xf>
    <xf numFmtId="0" fontId="60" fillId="0" borderId="2" xfId="33" applyFont="1" applyBorder="1" applyAlignment="1">
      <alignment horizontal="center"/>
    </xf>
    <xf numFmtId="0" fontId="60" fillId="0" borderId="3" xfId="33" applyFont="1" applyBorder="1" applyAlignment="1">
      <alignment horizontal="center"/>
    </xf>
    <xf numFmtId="0" fontId="58" fillId="9" borderId="1" xfId="33" applyFont="1" applyFill="1" applyBorder="1" applyAlignment="1">
      <alignment horizontal="left" vertical="center"/>
    </xf>
    <xf numFmtId="0" fontId="58" fillId="9" borderId="2" xfId="33" applyFont="1" applyFill="1" applyBorder="1" applyAlignment="1">
      <alignment horizontal="left" vertical="center"/>
    </xf>
    <xf numFmtId="0" fontId="58" fillId="9" borderId="3" xfId="33" applyFont="1" applyFill="1" applyBorder="1" applyAlignment="1">
      <alignment horizontal="left" vertical="center"/>
    </xf>
    <xf numFmtId="0" fontId="59" fillId="0" borderId="1" xfId="33" applyFont="1" applyBorder="1" applyAlignment="1">
      <alignment horizontal="left" vertical="center"/>
    </xf>
    <xf numFmtId="0" fontId="59" fillId="0" borderId="2" xfId="33" applyFont="1" applyBorder="1" applyAlignment="1">
      <alignment horizontal="left" vertical="center"/>
    </xf>
    <xf numFmtId="0" fontId="59" fillId="0" borderId="3" xfId="33" applyFont="1" applyBorder="1" applyAlignment="1">
      <alignment horizontal="left" vertical="center"/>
    </xf>
    <xf numFmtId="0" fontId="55" fillId="0" borderId="34" xfId="33" applyFont="1" applyBorder="1" applyAlignment="1">
      <alignment horizontal="center"/>
    </xf>
    <xf numFmtId="0" fontId="55" fillId="0" borderId="35" xfId="33" applyFont="1" applyBorder="1" applyAlignment="1">
      <alignment horizontal="center"/>
    </xf>
    <xf numFmtId="0" fontId="55" fillId="0" borderId="36" xfId="33" applyFont="1" applyBorder="1" applyAlignment="1">
      <alignment horizontal="center"/>
    </xf>
    <xf numFmtId="0" fontId="55" fillId="0" borderId="1" xfId="33" applyFont="1" applyBorder="1" applyAlignment="1">
      <alignment horizontal="center" vertical="center"/>
    </xf>
    <xf numFmtId="0" fontId="55" fillId="0" borderId="2" xfId="33" applyFont="1" applyBorder="1" applyAlignment="1">
      <alignment horizontal="center" vertical="center"/>
    </xf>
    <xf numFmtId="0" fontId="55" fillId="0" borderId="3" xfId="33" applyFont="1" applyBorder="1" applyAlignment="1">
      <alignment horizontal="center" vertical="center"/>
    </xf>
    <xf numFmtId="0" fontId="58" fillId="9" borderId="4" xfId="33" applyFont="1" applyFill="1" applyBorder="1" applyAlignment="1">
      <alignment horizontal="left" vertical="center"/>
    </xf>
    <xf numFmtId="2" fontId="11" fillId="0" borderId="1" xfId="12" applyNumberFormat="1" applyFont="1" applyBorder="1" applyAlignment="1">
      <alignment horizontal="center"/>
    </xf>
    <xf numFmtId="2" fontId="11" fillId="0" borderId="2" xfId="12" applyNumberFormat="1" applyFont="1" applyBorder="1" applyAlignment="1">
      <alignment horizontal="center"/>
    </xf>
    <xf numFmtId="2" fontId="11" fillId="0" borderId="3" xfId="12" applyNumberFormat="1" applyFont="1" applyBorder="1" applyAlignment="1">
      <alignment horizontal="center"/>
    </xf>
    <xf numFmtId="0" fontId="4" fillId="0" borderId="8" xfId="26" applyFont="1" applyBorder="1" applyAlignment="1">
      <alignment horizontal="center" vertical="top"/>
    </xf>
    <xf numFmtId="0" fontId="11" fillId="9" borderId="27" xfId="26" applyFont="1" applyFill="1" applyBorder="1" applyAlignment="1">
      <alignment horizontal="center" vertical="top"/>
    </xf>
    <xf numFmtId="2" fontId="8" fillId="9" borderId="1" xfId="12" applyNumberFormat="1" applyFont="1" applyFill="1" applyBorder="1" applyAlignment="1">
      <alignment horizontal="center"/>
    </xf>
    <xf numFmtId="2" fontId="8" fillId="9" borderId="2" xfId="12" applyNumberFormat="1" applyFont="1" applyFill="1" applyBorder="1" applyAlignment="1">
      <alignment horizontal="center"/>
    </xf>
    <xf numFmtId="2" fontId="8" fillId="9" borderId="3" xfId="12" applyNumberFormat="1" applyFont="1" applyFill="1" applyBorder="1" applyAlignment="1">
      <alignment horizontal="center"/>
    </xf>
    <xf numFmtId="0" fontId="4" fillId="0" borderId="23" xfId="13" applyFont="1" applyBorder="1" applyAlignment="1">
      <alignment horizontal="justify" vertical="top" wrapText="1"/>
    </xf>
    <xf numFmtId="0" fontId="4" fillId="0" borderId="60" xfId="13" applyFont="1" applyBorder="1" applyAlignment="1">
      <alignment horizontal="justify" vertical="top" wrapText="1"/>
    </xf>
    <xf numFmtId="49" fontId="4" fillId="0" borderId="51" xfId="12" applyNumberFormat="1" applyFont="1" applyBorder="1" applyAlignment="1">
      <alignment horizontal="center" vertical="top"/>
    </xf>
    <xf numFmtId="49" fontId="4" fillId="0" borderId="52" xfId="12" applyNumberFormat="1" applyFont="1" applyBorder="1" applyAlignment="1">
      <alignment horizontal="center" vertical="top"/>
    </xf>
    <xf numFmtId="49" fontId="4" fillId="0" borderId="65" xfId="12" applyNumberFormat="1" applyFont="1" applyBorder="1" applyAlignment="1">
      <alignment horizontal="center" vertical="top"/>
    </xf>
    <xf numFmtId="4" fontId="11" fillId="9" borderId="1" xfId="12" applyFont="1" applyFill="1" applyBorder="1" applyAlignment="1">
      <alignment horizontal="left" vertical="center"/>
    </xf>
    <xf numFmtId="4" fontId="11" fillId="9" borderId="2" xfId="12" applyFont="1" applyFill="1" applyBorder="1" applyAlignment="1">
      <alignment horizontal="left" vertical="center"/>
    </xf>
    <xf numFmtId="4" fontId="11" fillId="9" borderId="3" xfId="12" applyFont="1" applyFill="1" applyBorder="1" applyAlignment="1">
      <alignment horizontal="left" vertical="center"/>
    </xf>
    <xf numFmtId="0" fontId="4" fillId="0" borderId="8" xfId="15" applyBorder="1" applyAlignment="1">
      <alignment horizontal="justify" vertical="top" wrapText="1"/>
    </xf>
    <xf numFmtId="0" fontId="4" fillId="0" borderId="33" xfId="15" applyBorder="1" applyAlignment="1">
      <alignment horizontal="justify" vertical="top" wrapText="1"/>
    </xf>
    <xf numFmtId="0" fontId="4" fillId="0" borderId="8" xfId="13" applyFont="1" applyBorder="1" applyAlignment="1">
      <alignment horizontal="justify" vertical="top" wrapText="1"/>
    </xf>
    <xf numFmtId="0" fontId="4" fillId="0" borderId="33" xfId="13" applyFont="1" applyBorder="1" applyAlignment="1">
      <alignment horizontal="justify" vertical="top" wrapText="1"/>
    </xf>
    <xf numFmtId="4" fontId="11" fillId="0" borderId="9" xfId="12" applyFont="1" applyBorder="1" applyAlignment="1">
      <alignment horizontal="left" vertical="top"/>
    </xf>
    <xf numFmtId="4" fontId="11" fillId="0" borderId="10" xfId="12" applyFont="1" applyBorder="1" applyAlignment="1">
      <alignment horizontal="left" vertical="top"/>
    </xf>
    <xf numFmtId="4" fontId="11" fillId="0" borderId="64" xfId="12" applyFont="1" applyBorder="1" applyAlignment="1">
      <alignment horizontal="left" vertical="top"/>
    </xf>
    <xf numFmtId="4" fontId="4" fillId="0" borderId="8" xfId="12" applyFont="1" applyBorder="1" applyAlignment="1">
      <alignment horizontal="justify" vertical="top" wrapText="1"/>
    </xf>
    <xf numFmtId="4" fontId="4" fillId="0" borderId="33" xfId="12" applyFont="1" applyBorder="1" applyAlignment="1">
      <alignment horizontal="justify" vertical="top" wrapText="1"/>
    </xf>
    <xf numFmtId="0" fontId="4" fillId="0" borderId="8" xfId="14" applyFont="1" applyBorder="1" applyAlignment="1" applyProtection="1">
      <alignment horizontal="justify" vertical="top" wrapText="1"/>
      <protection locked="0"/>
    </xf>
    <xf numFmtId="0" fontId="4" fillId="0" borderId="33" xfId="14" applyFont="1" applyBorder="1" applyAlignment="1" applyProtection="1">
      <alignment horizontal="justify" vertical="top" wrapText="1"/>
      <protection locked="0"/>
    </xf>
    <xf numFmtId="0" fontId="5" fillId="0" borderId="9" xfId="13" applyFont="1" applyBorder="1" applyAlignment="1">
      <alignment horizontal="center" vertical="top" wrapText="1"/>
    </xf>
    <xf numFmtId="0" fontId="5" fillId="0" borderId="10" xfId="13" applyFont="1" applyBorder="1" applyAlignment="1">
      <alignment horizontal="center" vertical="top" wrapText="1"/>
    </xf>
    <xf numFmtId="0" fontId="5" fillId="0" borderId="64" xfId="13" applyFont="1" applyBorder="1" applyAlignment="1">
      <alignment horizontal="center" vertical="top" wrapText="1"/>
    </xf>
    <xf numFmtId="4" fontId="5" fillId="0" borderId="9" xfId="12" applyFont="1" applyBorder="1" applyAlignment="1">
      <alignment horizontal="center" vertical="top" wrapText="1"/>
    </xf>
    <xf numFmtId="4" fontId="5" fillId="0" borderId="10" xfId="12" applyFont="1" applyBorder="1" applyAlignment="1">
      <alignment horizontal="center" vertical="top" wrapText="1"/>
    </xf>
    <xf numFmtId="4" fontId="5" fillId="0" borderId="64" xfId="12" applyFont="1" applyBorder="1" applyAlignment="1">
      <alignment horizontal="center" vertical="top" wrapText="1"/>
    </xf>
    <xf numFmtId="0" fontId="11" fillId="0" borderId="9" xfId="12" applyNumberFormat="1" applyFont="1" applyBorder="1" applyAlignment="1">
      <alignment horizontal="left" vertical="top" wrapText="1"/>
    </xf>
    <xf numFmtId="0" fontId="11" fillId="0" borderId="10" xfId="12" applyNumberFormat="1" applyFont="1" applyBorder="1" applyAlignment="1">
      <alignment horizontal="left" vertical="top" wrapText="1"/>
    </xf>
    <xf numFmtId="0" fontId="11" fillId="0" borderId="64" xfId="12" applyNumberFormat="1" applyFont="1" applyBorder="1" applyAlignment="1">
      <alignment horizontal="left" vertical="top" wrapText="1"/>
    </xf>
    <xf numFmtId="4" fontId="11" fillId="0" borderId="9" xfId="12" applyFont="1" applyBorder="1" applyAlignment="1">
      <alignment horizontal="left" vertical="top" wrapText="1"/>
    </xf>
    <xf numFmtId="4" fontId="11" fillId="0" borderId="10" xfId="12" applyFont="1" applyBorder="1" applyAlignment="1">
      <alignment horizontal="left" vertical="top" wrapText="1"/>
    </xf>
    <xf numFmtId="4" fontId="11" fillId="0" borderId="64" xfId="12" applyFont="1" applyBorder="1" applyAlignment="1">
      <alignment horizontal="left" vertical="top" wrapText="1"/>
    </xf>
    <xf numFmtId="4" fontId="5" fillId="0" borderId="8" xfId="12" applyFont="1" applyBorder="1" applyAlignment="1">
      <alignment horizontal="justify" vertical="top"/>
    </xf>
    <xf numFmtId="4" fontId="5" fillId="0" borderId="33" xfId="12" applyFont="1" applyBorder="1" applyAlignment="1">
      <alignment horizontal="justify" vertical="top"/>
    </xf>
    <xf numFmtId="4" fontId="4" fillId="0" borderId="9" xfId="12" applyFont="1" applyBorder="1" applyAlignment="1">
      <alignment horizontal="justify" vertical="top" wrapText="1"/>
    </xf>
    <xf numFmtId="0" fontId="0" fillId="0" borderId="10" xfId="0" applyBorder="1" applyAlignment="1">
      <alignment horizontal="justify" vertical="top" wrapText="1"/>
    </xf>
    <xf numFmtId="0" fontId="0" fillId="0" borderId="64" xfId="0" applyBorder="1" applyAlignment="1">
      <alignment horizontal="justify" vertical="top" wrapText="1"/>
    </xf>
    <xf numFmtId="0" fontId="4" fillId="0" borderId="8" xfId="12" applyNumberFormat="1" applyFont="1" applyBorder="1" applyAlignment="1">
      <alignment horizontal="justify" vertical="top" wrapText="1"/>
    </xf>
    <xf numFmtId="0" fontId="4" fillId="0" borderId="33" xfId="12" applyNumberFormat="1" applyFont="1" applyBorder="1" applyAlignment="1">
      <alignment horizontal="justify" vertical="top" wrapText="1"/>
    </xf>
    <xf numFmtId="0" fontId="11" fillId="0" borderId="8" xfId="13" applyFont="1" applyBorder="1" applyAlignment="1">
      <alignment horizontal="justify" vertical="top" wrapText="1"/>
    </xf>
    <xf numFmtId="0" fontId="11" fillId="0" borderId="33" xfId="13" applyFont="1" applyBorder="1" applyAlignment="1">
      <alignment horizontal="justify" vertical="top" wrapText="1"/>
    </xf>
    <xf numFmtId="0" fontId="4" fillId="0" borderId="8" xfId="12" applyNumberFormat="1" applyFont="1" applyBorder="1" applyAlignment="1">
      <alignment horizontal="justify" vertical="top"/>
    </xf>
    <xf numFmtId="0" fontId="4" fillId="0" borderId="33" xfId="12" applyNumberFormat="1" applyFont="1" applyBorder="1" applyAlignment="1">
      <alignment horizontal="justify" vertical="top"/>
    </xf>
    <xf numFmtId="0" fontId="11" fillId="0" borderId="2" xfId="12" applyNumberFormat="1" applyFont="1" applyBorder="1" applyAlignment="1">
      <alignment horizontal="left" vertical="top"/>
    </xf>
    <xf numFmtId="0" fontId="11" fillId="0" borderId="3" xfId="12" applyNumberFormat="1" applyFont="1" applyBorder="1" applyAlignment="1">
      <alignment horizontal="left" vertical="top"/>
    </xf>
  </cellXfs>
  <cellStyles count="37">
    <cellStyle name="Comma 10" xfId="18" xr:uid="{F2CBAD14-E833-473B-BBAD-E1D9C355E279}"/>
    <cellStyle name="Comma 2" xfId="3" xr:uid="{5BD08BA9-7464-45AF-A49C-680FE3142EA3}"/>
    <cellStyle name="Comma 2 2 2" xfId="16" xr:uid="{293B76CC-9838-42DC-A4BE-DE81EABCAADD}"/>
    <cellStyle name="Comma 2 3" xfId="17" xr:uid="{102FE349-52E4-4DB0-A329-34E90D05A3BC}"/>
    <cellStyle name="Comma 2 7" xfId="25" xr:uid="{B47E900A-EDC4-42CB-B45F-4E50C27FD28B}"/>
    <cellStyle name="Default_Uvuceni 2" xfId="29" xr:uid="{DA264B1F-5B9C-4E94-8FB8-A221F94D5BC1}"/>
    <cellStyle name="Normal 10 2" xfId="12" xr:uid="{1A586662-42BD-4E9E-A067-C03CF1417CC6}"/>
    <cellStyle name="Normal 10 2 2" xfId="28" xr:uid="{1030D9A0-4650-45E4-AEB7-5FDD1A6D1528}"/>
    <cellStyle name="Normal 12" xfId="22" xr:uid="{2D9F1CE5-F0D1-4F54-8196-AEE4441458AA}"/>
    <cellStyle name="Normal 2 2" xfId="7" xr:uid="{B185FE0E-55E9-4E52-AEF7-86E368ACA5A2}"/>
    <cellStyle name="Normal 2 2 2" xfId="9" xr:uid="{122AD148-0F7A-4B4F-AD75-67B1D536F885}"/>
    <cellStyle name="Normal 2 3 3" xfId="27" xr:uid="{22D69BFC-ECC2-4057-A41A-344BCDD1EE20}"/>
    <cellStyle name="Normal 2 5" xfId="19" xr:uid="{55E4110F-2DC3-429F-AF84-CEE3E2DD33F2}"/>
    <cellStyle name="Normal 27 2" xfId="21" xr:uid="{2B9DF198-78A8-43DC-9471-42C5BB105D19}"/>
    <cellStyle name="Normal 3" xfId="11" xr:uid="{A14C9D34-3AD2-4421-9DFB-77B6979F8DB8}"/>
    <cellStyle name="Normal 3 2" xfId="34" xr:uid="{10D7FEB7-AEE2-4E84-8132-650EEC3D1175}"/>
    <cellStyle name="Normal 3 6" xfId="30" xr:uid="{5C4489EA-9494-4523-BB9F-544AFE42D4F6}"/>
    <cellStyle name="Normal 36" xfId="26" xr:uid="{63110F72-0120-42BC-81B7-26F89905D76D}"/>
    <cellStyle name="Normal_5183-1 sprinkler Garaža Budmanijeva-Zoranićeva 2" xfId="31" xr:uid="{69F9DEDA-4024-4827-A5CE-B9CB6EE56839}"/>
    <cellStyle name="Normal_analiza ponude 2" xfId="14" xr:uid="{200A293E-09D6-4A00-8302-79E43C00EEFF}"/>
    <cellStyle name="Normal_Gipsarski r" xfId="23" xr:uid="{F09F60DB-7C62-4AD3-A1CF-32FB7AA5A3B5}"/>
    <cellStyle name="Normal_Mestrovic-TR-01" xfId="20" xr:uid="{F386ACF6-6419-4553-A431-C43CB79EB12F}"/>
    <cellStyle name="Normal_TROSKOVNIK-revizija2 3" xfId="32" xr:uid="{0D7E1558-7DFD-4961-B860-A6B01BAC3C81}"/>
    <cellStyle name="Normal_TROŠKOVNIK - KAM - ŽUTO" xfId="10" xr:uid="{EE175ABE-94B8-40F3-96D2-ECF6803DEC78}"/>
    <cellStyle name="Normalno" xfId="0" builtinId="0"/>
    <cellStyle name="Normalno 2" xfId="1" xr:uid="{ED3B43EE-560C-4256-B25C-C9C321197E3A}"/>
    <cellStyle name="Normalno 2 2" xfId="8" xr:uid="{DE7D2DFB-BBE3-4944-A494-07B61D796AEF}"/>
    <cellStyle name="Normalno 2 2 2" xfId="33" xr:uid="{D79A9C7D-8FA1-445A-97CA-8AF68ACC9D75}"/>
    <cellStyle name="Normalno 3" xfId="2" xr:uid="{88DDA4AF-4003-4513-8FF4-339CB70FB66B}"/>
    <cellStyle name="Normalno 4" xfId="4" xr:uid="{769D31C3-2F42-4ACD-B258-9EF269529C90}"/>
    <cellStyle name="Normalno 5" xfId="6" xr:uid="{8B65F917-2F80-462E-B98E-6E31EF65237B}"/>
    <cellStyle name="Normalno 6" xfId="13" xr:uid="{7A1CF194-F995-4300-A672-342095E8AC40}"/>
    <cellStyle name="Normalno 7" xfId="15" xr:uid="{E4EBA546-248A-4650-8D3F-76418154DC20}"/>
    <cellStyle name="Normalno 8" xfId="36" xr:uid="{72605C3C-8CF2-45DB-A2BE-95CFCD2DE0F7}"/>
    <cellStyle name="Obično 17" xfId="24" xr:uid="{3DB62E12-AE5B-4A2F-898F-05DD66081A3E}"/>
    <cellStyle name="Obično_Ponuda staro" xfId="5" xr:uid="{3F05FBA5-F568-476F-BEEC-FA8B568B3F4E}"/>
    <cellStyle name="Zarez 2" xfId="35" xr:uid="{C970725A-C2D2-4DCA-9864-6DEF66B02BE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666750</xdr:colOff>
      <xdr:row>583</xdr:row>
      <xdr:rowOff>0</xdr:rowOff>
    </xdr:from>
    <xdr:to>
      <xdr:col>1</xdr:col>
      <xdr:colOff>666750</xdr:colOff>
      <xdr:row>584</xdr:row>
      <xdr:rowOff>38099</xdr:rowOff>
    </xdr:to>
    <xdr:pic>
      <xdr:nvPicPr>
        <xdr:cNvPr id="2" name="Picture 2" descr="StoTherm Vario">
          <a:extLst>
            <a:ext uri="{FF2B5EF4-FFF2-40B4-BE49-F238E27FC236}">
              <a16:creationId xmlns:a16="http://schemas.microsoft.com/office/drawing/2014/main" id="{340F5A3E-2C18-4BCC-B991-97D6B4D55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 name="Picture 3" descr="StoTherm Vario">
          <a:extLst>
            <a:ext uri="{FF2B5EF4-FFF2-40B4-BE49-F238E27FC236}">
              <a16:creationId xmlns:a16="http://schemas.microsoft.com/office/drawing/2014/main" id="{CF40B583-E372-46EF-A8FD-E3831AE19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4" name="Picture 9" descr="StoTherm Vario">
          <a:extLst>
            <a:ext uri="{FF2B5EF4-FFF2-40B4-BE49-F238E27FC236}">
              <a16:creationId xmlns:a16="http://schemas.microsoft.com/office/drawing/2014/main" id="{B1DFC6E2-EFB4-4011-9C47-EDCC134A9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5" name="Picture 3" descr="StoTherm Vario">
          <a:extLst>
            <a:ext uri="{FF2B5EF4-FFF2-40B4-BE49-F238E27FC236}">
              <a16:creationId xmlns:a16="http://schemas.microsoft.com/office/drawing/2014/main" id="{25533DED-E706-4E4C-990B-D8F6CD9C8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6" name="Picture 11" descr="StoTherm Vario">
          <a:extLst>
            <a:ext uri="{FF2B5EF4-FFF2-40B4-BE49-F238E27FC236}">
              <a16:creationId xmlns:a16="http://schemas.microsoft.com/office/drawing/2014/main" id="{86A6C0CB-DA44-40CB-8206-48E81DEDF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7" name="Picture 3" descr="StoTherm Vario">
          <a:extLst>
            <a:ext uri="{FF2B5EF4-FFF2-40B4-BE49-F238E27FC236}">
              <a16:creationId xmlns:a16="http://schemas.microsoft.com/office/drawing/2014/main" id="{35EA0BF7-4CB1-4E35-A5CB-C1D69EE8E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8" name="Picture 3" descr="StoTherm Vario">
          <a:extLst>
            <a:ext uri="{FF2B5EF4-FFF2-40B4-BE49-F238E27FC236}">
              <a16:creationId xmlns:a16="http://schemas.microsoft.com/office/drawing/2014/main" id="{4C8CE943-7FAB-4FA3-9D57-E291BD3EF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9" name="Picture 3" descr="StoTherm Vario">
          <a:extLst>
            <a:ext uri="{FF2B5EF4-FFF2-40B4-BE49-F238E27FC236}">
              <a16:creationId xmlns:a16="http://schemas.microsoft.com/office/drawing/2014/main" id="{3C96E379-83D9-42DE-B8A5-5D13EE753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0" name="Picture 15" descr="StoTherm Vario">
          <a:extLst>
            <a:ext uri="{FF2B5EF4-FFF2-40B4-BE49-F238E27FC236}">
              <a16:creationId xmlns:a16="http://schemas.microsoft.com/office/drawing/2014/main" id="{D65D283E-3B5D-4907-9F93-6A61DE8DE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1" name="Picture 3" descr="StoTherm Vario">
          <a:extLst>
            <a:ext uri="{FF2B5EF4-FFF2-40B4-BE49-F238E27FC236}">
              <a16:creationId xmlns:a16="http://schemas.microsoft.com/office/drawing/2014/main" id="{F3BAD23F-9BEE-45AE-9BDC-79810BDDE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2" name="Picture 3" descr="StoTherm Vario">
          <a:extLst>
            <a:ext uri="{FF2B5EF4-FFF2-40B4-BE49-F238E27FC236}">
              <a16:creationId xmlns:a16="http://schemas.microsoft.com/office/drawing/2014/main" id="{50CDA072-52B5-43AC-88E4-E2175C92D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3" name="Picture 3" descr="StoTherm Vario">
          <a:extLst>
            <a:ext uri="{FF2B5EF4-FFF2-40B4-BE49-F238E27FC236}">
              <a16:creationId xmlns:a16="http://schemas.microsoft.com/office/drawing/2014/main" id="{75E25129-F0F1-47A9-BBF8-7BD7468C1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4" name="Picture 3" descr="StoTherm Vario">
          <a:extLst>
            <a:ext uri="{FF2B5EF4-FFF2-40B4-BE49-F238E27FC236}">
              <a16:creationId xmlns:a16="http://schemas.microsoft.com/office/drawing/2014/main" id="{478CC08E-348D-40D8-9582-F66B08F28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5" name="Picture 3" descr="StoTherm Vario">
          <a:extLst>
            <a:ext uri="{FF2B5EF4-FFF2-40B4-BE49-F238E27FC236}">
              <a16:creationId xmlns:a16="http://schemas.microsoft.com/office/drawing/2014/main" id="{0F5F814D-7555-4EFE-80E7-605E4C21B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6" name="Picture 3" descr="StoTherm Vario">
          <a:extLst>
            <a:ext uri="{FF2B5EF4-FFF2-40B4-BE49-F238E27FC236}">
              <a16:creationId xmlns:a16="http://schemas.microsoft.com/office/drawing/2014/main" id="{2CC968DC-74B9-4CEF-9DCD-481D66AB1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7" name="Picture 3" descr="StoTherm Vario">
          <a:extLst>
            <a:ext uri="{FF2B5EF4-FFF2-40B4-BE49-F238E27FC236}">
              <a16:creationId xmlns:a16="http://schemas.microsoft.com/office/drawing/2014/main" id="{9FA21B79-DB08-465B-A5FB-2143C8F27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8" name="Picture 23" descr="StoTherm Vario">
          <a:extLst>
            <a:ext uri="{FF2B5EF4-FFF2-40B4-BE49-F238E27FC236}">
              <a16:creationId xmlns:a16="http://schemas.microsoft.com/office/drawing/2014/main" id="{42386290-C201-4643-919E-B9A748E48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9" name="Picture 3" descr="StoTherm Vario">
          <a:extLst>
            <a:ext uri="{FF2B5EF4-FFF2-40B4-BE49-F238E27FC236}">
              <a16:creationId xmlns:a16="http://schemas.microsoft.com/office/drawing/2014/main" id="{110513FD-19AC-4F31-BD45-9AF88B622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0" name="Picture 3" descr="StoTherm Vario">
          <a:extLst>
            <a:ext uri="{FF2B5EF4-FFF2-40B4-BE49-F238E27FC236}">
              <a16:creationId xmlns:a16="http://schemas.microsoft.com/office/drawing/2014/main" id="{EB6F1D82-8D8E-45E9-891E-12FC93A32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1" name="Picture 3" descr="StoTherm Vario">
          <a:extLst>
            <a:ext uri="{FF2B5EF4-FFF2-40B4-BE49-F238E27FC236}">
              <a16:creationId xmlns:a16="http://schemas.microsoft.com/office/drawing/2014/main" id="{0A99BC99-D66A-4421-8185-7D702EC07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2" name="Picture 3" descr="StoTherm Vario">
          <a:extLst>
            <a:ext uri="{FF2B5EF4-FFF2-40B4-BE49-F238E27FC236}">
              <a16:creationId xmlns:a16="http://schemas.microsoft.com/office/drawing/2014/main" id="{BDACD728-482B-4314-8ACE-F37C4A0B1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3" name="Picture 28" descr="StoTherm Vario">
          <a:extLst>
            <a:ext uri="{FF2B5EF4-FFF2-40B4-BE49-F238E27FC236}">
              <a16:creationId xmlns:a16="http://schemas.microsoft.com/office/drawing/2014/main" id="{8C9CA5E3-356C-4717-AF2E-497C95122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4" name="Picture 3" descr="StoTherm Vario">
          <a:extLst>
            <a:ext uri="{FF2B5EF4-FFF2-40B4-BE49-F238E27FC236}">
              <a16:creationId xmlns:a16="http://schemas.microsoft.com/office/drawing/2014/main" id="{2821F7D2-93A6-4D59-898F-4622B28B8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5" name="Picture 3" descr="StoTherm Vario">
          <a:extLst>
            <a:ext uri="{FF2B5EF4-FFF2-40B4-BE49-F238E27FC236}">
              <a16:creationId xmlns:a16="http://schemas.microsoft.com/office/drawing/2014/main" id="{2CB8C1C9-B732-4A6F-B5BD-16E1BF049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6" name="Picture 3" descr="StoTherm Vario">
          <a:extLst>
            <a:ext uri="{FF2B5EF4-FFF2-40B4-BE49-F238E27FC236}">
              <a16:creationId xmlns:a16="http://schemas.microsoft.com/office/drawing/2014/main" id="{D4019376-1199-4A21-BD93-5438E5D79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7" name="Picture 3" descr="StoTherm Vario">
          <a:extLst>
            <a:ext uri="{FF2B5EF4-FFF2-40B4-BE49-F238E27FC236}">
              <a16:creationId xmlns:a16="http://schemas.microsoft.com/office/drawing/2014/main" id="{86DF0CAB-30A9-459F-989A-2813B830D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8" name="Picture 33" descr="StoTherm Vario">
          <a:extLst>
            <a:ext uri="{FF2B5EF4-FFF2-40B4-BE49-F238E27FC236}">
              <a16:creationId xmlns:a16="http://schemas.microsoft.com/office/drawing/2014/main" id="{786F8154-16DC-4483-B91C-156E74BE8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9" name="Picture 3" descr="StoTherm Vario">
          <a:extLst>
            <a:ext uri="{FF2B5EF4-FFF2-40B4-BE49-F238E27FC236}">
              <a16:creationId xmlns:a16="http://schemas.microsoft.com/office/drawing/2014/main" id="{2652E703-55ED-479A-9AA4-61D0366C4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0" name="Picture 3" descr="StoTherm Vario">
          <a:extLst>
            <a:ext uri="{FF2B5EF4-FFF2-40B4-BE49-F238E27FC236}">
              <a16:creationId xmlns:a16="http://schemas.microsoft.com/office/drawing/2014/main" id="{75342477-648C-4D01-B84D-3CC096CBE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1" name="Picture 3" descr="StoTherm Vario">
          <a:extLst>
            <a:ext uri="{FF2B5EF4-FFF2-40B4-BE49-F238E27FC236}">
              <a16:creationId xmlns:a16="http://schemas.microsoft.com/office/drawing/2014/main" id="{CBD06CBC-336D-48E6-A0F3-60C857DCD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2" name="Picture 3" descr="StoTherm Vario">
          <a:extLst>
            <a:ext uri="{FF2B5EF4-FFF2-40B4-BE49-F238E27FC236}">
              <a16:creationId xmlns:a16="http://schemas.microsoft.com/office/drawing/2014/main" id="{DF4F9216-22B5-49D0-B422-B50CAE7EA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3" name="Picture 38" descr="StoTherm Vario">
          <a:extLst>
            <a:ext uri="{FF2B5EF4-FFF2-40B4-BE49-F238E27FC236}">
              <a16:creationId xmlns:a16="http://schemas.microsoft.com/office/drawing/2014/main" id="{2AD938B8-C356-4869-B646-8FBEAFEF1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4" name="Picture 39" descr="StoTherm Vario">
          <a:extLst>
            <a:ext uri="{FF2B5EF4-FFF2-40B4-BE49-F238E27FC236}">
              <a16:creationId xmlns:a16="http://schemas.microsoft.com/office/drawing/2014/main" id="{31D7F714-448D-4C90-91DB-6D25D9014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5" name="Picture 3" descr="StoTherm Vario">
          <a:extLst>
            <a:ext uri="{FF2B5EF4-FFF2-40B4-BE49-F238E27FC236}">
              <a16:creationId xmlns:a16="http://schemas.microsoft.com/office/drawing/2014/main" id="{50DEA8E8-F9DE-4EA9-8F5F-AD4F8CDA4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6" name="Picture 3" descr="StoTherm Vario">
          <a:extLst>
            <a:ext uri="{FF2B5EF4-FFF2-40B4-BE49-F238E27FC236}">
              <a16:creationId xmlns:a16="http://schemas.microsoft.com/office/drawing/2014/main" id="{C6AF0D22-B750-44F6-B7D6-06E5C0366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7" name="Picture 3" descr="StoTherm Vario">
          <a:extLst>
            <a:ext uri="{FF2B5EF4-FFF2-40B4-BE49-F238E27FC236}">
              <a16:creationId xmlns:a16="http://schemas.microsoft.com/office/drawing/2014/main" id="{060FCF0F-E9D7-4C42-982B-E26AACC75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8" name="Picture 43" descr="StoTherm Vario">
          <a:extLst>
            <a:ext uri="{FF2B5EF4-FFF2-40B4-BE49-F238E27FC236}">
              <a16:creationId xmlns:a16="http://schemas.microsoft.com/office/drawing/2014/main" id="{68A1865D-8738-4AEF-941E-E2474820B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9" name="Picture 44" descr="StoTherm Vario">
          <a:extLst>
            <a:ext uri="{FF2B5EF4-FFF2-40B4-BE49-F238E27FC236}">
              <a16:creationId xmlns:a16="http://schemas.microsoft.com/office/drawing/2014/main" id="{7FF50FD4-4748-435C-B475-40F212EF9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40" name="Picture 45" descr="StoTherm Vario">
          <a:extLst>
            <a:ext uri="{FF2B5EF4-FFF2-40B4-BE49-F238E27FC236}">
              <a16:creationId xmlns:a16="http://schemas.microsoft.com/office/drawing/2014/main" id="{B8AADBD2-4EAF-418B-86C2-136AC1346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41" name="Picture 46" descr="StoTherm Vario">
          <a:extLst>
            <a:ext uri="{FF2B5EF4-FFF2-40B4-BE49-F238E27FC236}">
              <a16:creationId xmlns:a16="http://schemas.microsoft.com/office/drawing/2014/main" id="{5F0D1E74-91AF-4578-915A-5439D2BD9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42" name="Picture 47" descr="StoTherm Vario">
          <a:extLst>
            <a:ext uri="{FF2B5EF4-FFF2-40B4-BE49-F238E27FC236}">
              <a16:creationId xmlns:a16="http://schemas.microsoft.com/office/drawing/2014/main" id="{C2246A23-72D4-4A6C-933E-B50E4AB3B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43" name="Picture 48" descr="StoTherm Vario">
          <a:extLst>
            <a:ext uri="{FF2B5EF4-FFF2-40B4-BE49-F238E27FC236}">
              <a16:creationId xmlns:a16="http://schemas.microsoft.com/office/drawing/2014/main" id="{8305F943-DD63-494D-A418-18685B510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44" name="Picture 49" descr="StoTherm Vario">
          <a:extLst>
            <a:ext uri="{FF2B5EF4-FFF2-40B4-BE49-F238E27FC236}">
              <a16:creationId xmlns:a16="http://schemas.microsoft.com/office/drawing/2014/main" id="{68226537-F425-4BE1-A12A-5C8A7F528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45" name="Picture 50" descr="StoTherm Vario">
          <a:extLst>
            <a:ext uri="{FF2B5EF4-FFF2-40B4-BE49-F238E27FC236}">
              <a16:creationId xmlns:a16="http://schemas.microsoft.com/office/drawing/2014/main" id="{A0A27302-CD8B-47F6-85E5-70A783914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46" name="Picture 51" descr="StoTherm Vario">
          <a:extLst>
            <a:ext uri="{FF2B5EF4-FFF2-40B4-BE49-F238E27FC236}">
              <a16:creationId xmlns:a16="http://schemas.microsoft.com/office/drawing/2014/main" id="{89694427-BF82-4606-B1AF-817876C47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47" name="Picture 52" descr="StoTherm Vario">
          <a:extLst>
            <a:ext uri="{FF2B5EF4-FFF2-40B4-BE49-F238E27FC236}">
              <a16:creationId xmlns:a16="http://schemas.microsoft.com/office/drawing/2014/main" id="{F158F65A-4CC7-4576-B8FD-1F89C5ED6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48" name="Picture 3" descr="StoTherm Vario">
          <a:extLst>
            <a:ext uri="{FF2B5EF4-FFF2-40B4-BE49-F238E27FC236}">
              <a16:creationId xmlns:a16="http://schemas.microsoft.com/office/drawing/2014/main" id="{795648A8-5CC9-4E50-8F56-91FE5474D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49" name="Picture 54" descr="StoTherm Vario">
          <a:extLst>
            <a:ext uri="{FF2B5EF4-FFF2-40B4-BE49-F238E27FC236}">
              <a16:creationId xmlns:a16="http://schemas.microsoft.com/office/drawing/2014/main" id="{91765870-9943-43DC-96D4-D3E7876BF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50" name="Picture 3" descr="StoTherm Vario">
          <a:extLst>
            <a:ext uri="{FF2B5EF4-FFF2-40B4-BE49-F238E27FC236}">
              <a16:creationId xmlns:a16="http://schemas.microsoft.com/office/drawing/2014/main" id="{921B360B-536C-4C03-B03F-8D33F7183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51" name="Picture 3" descr="StoTherm Vario">
          <a:extLst>
            <a:ext uri="{FF2B5EF4-FFF2-40B4-BE49-F238E27FC236}">
              <a16:creationId xmlns:a16="http://schemas.microsoft.com/office/drawing/2014/main" id="{F0D6625E-43E4-4FBC-AD05-59BD1B3CB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52" name="Picture 3" descr="StoTherm Vario">
          <a:extLst>
            <a:ext uri="{FF2B5EF4-FFF2-40B4-BE49-F238E27FC236}">
              <a16:creationId xmlns:a16="http://schemas.microsoft.com/office/drawing/2014/main" id="{1AE4308F-39F8-424E-AEB2-EAD5D7330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53" name="Picture 58" descr="StoTherm Vario">
          <a:extLst>
            <a:ext uri="{FF2B5EF4-FFF2-40B4-BE49-F238E27FC236}">
              <a16:creationId xmlns:a16="http://schemas.microsoft.com/office/drawing/2014/main" id="{34A563B7-61DA-4772-A7DA-6A469066B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54" name="Picture 3" descr="StoTherm Vario">
          <a:extLst>
            <a:ext uri="{FF2B5EF4-FFF2-40B4-BE49-F238E27FC236}">
              <a16:creationId xmlns:a16="http://schemas.microsoft.com/office/drawing/2014/main" id="{80340357-E080-4752-B23D-805A488A9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55" name="Picture 3" descr="StoTherm Vario">
          <a:extLst>
            <a:ext uri="{FF2B5EF4-FFF2-40B4-BE49-F238E27FC236}">
              <a16:creationId xmlns:a16="http://schemas.microsoft.com/office/drawing/2014/main" id="{AEF2C378-E781-477A-9533-B591EEDAB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56" name="Picture 3" descr="StoTherm Vario">
          <a:extLst>
            <a:ext uri="{FF2B5EF4-FFF2-40B4-BE49-F238E27FC236}">
              <a16:creationId xmlns:a16="http://schemas.microsoft.com/office/drawing/2014/main" id="{05AB0484-F3F5-45DA-8C3F-080DC142C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57" name="Picture 3" descr="StoTherm Vario">
          <a:extLst>
            <a:ext uri="{FF2B5EF4-FFF2-40B4-BE49-F238E27FC236}">
              <a16:creationId xmlns:a16="http://schemas.microsoft.com/office/drawing/2014/main" id="{F7496009-32B7-4CBE-BD62-F6745D1B4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58" name="Picture 3" descr="StoTherm Vario">
          <a:extLst>
            <a:ext uri="{FF2B5EF4-FFF2-40B4-BE49-F238E27FC236}">
              <a16:creationId xmlns:a16="http://schemas.microsoft.com/office/drawing/2014/main" id="{C955A87D-0861-46D2-8B0C-EA1739E54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59" name="Picture 3" descr="StoTherm Vario">
          <a:extLst>
            <a:ext uri="{FF2B5EF4-FFF2-40B4-BE49-F238E27FC236}">
              <a16:creationId xmlns:a16="http://schemas.microsoft.com/office/drawing/2014/main" id="{0C65A964-3C0F-41E6-B254-E0F2F6625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60" name="Picture 3" descr="StoTherm Vario">
          <a:extLst>
            <a:ext uri="{FF2B5EF4-FFF2-40B4-BE49-F238E27FC236}">
              <a16:creationId xmlns:a16="http://schemas.microsoft.com/office/drawing/2014/main" id="{E259DBE8-7B3A-4026-9D05-C5F6CFC5E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61" name="Picture 66" descr="StoTherm Vario">
          <a:extLst>
            <a:ext uri="{FF2B5EF4-FFF2-40B4-BE49-F238E27FC236}">
              <a16:creationId xmlns:a16="http://schemas.microsoft.com/office/drawing/2014/main" id="{51BE6451-317A-4F9D-BD70-AA1C19D2A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62" name="Picture 3" descr="StoTherm Vario">
          <a:extLst>
            <a:ext uri="{FF2B5EF4-FFF2-40B4-BE49-F238E27FC236}">
              <a16:creationId xmlns:a16="http://schemas.microsoft.com/office/drawing/2014/main" id="{20F8E445-F252-49DD-A7BE-AADF1CDB4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63" name="Picture 3" descr="StoTherm Vario">
          <a:extLst>
            <a:ext uri="{FF2B5EF4-FFF2-40B4-BE49-F238E27FC236}">
              <a16:creationId xmlns:a16="http://schemas.microsoft.com/office/drawing/2014/main" id="{A79AFE4E-4940-4D5C-8D48-923E3FC51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64" name="Picture 3" descr="StoTherm Vario">
          <a:extLst>
            <a:ext uri="{FF2B5EF4-FFF2-40B4-BE49-F238E27FC236}">
              <a16:creationId xmlns:a16="http://schemas.microsoft.com/office/drawing/2014/main" id="{15201ECE-C4C4-4561-B2DA-4744E949A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65" name="Picture 3" descr="StoTherm Vario">
          <a:extLst>
            <a:ext uri="{FF2B5EF4-FFF2-40B4-BE49-F238E27FC236}">
              <a16:creationId xmlns:a16="http://schemas.microsoft.com/office/drawing/2014/main" id="{6E31062A-4F51-45D3-A8E7-3392C5093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66" name="Picture 71" descr="StoTherm Vario">
          <a:extLst>
            <a:ext uri="{FF2B5EF4-FFF2-40B4-BE49-F238E27FC236}">
              <a16:creationId xmlns:a16="http://schemas.microsoft.com/office/drawing/2014/main" id="{ECA2360E-ABA6-4037-9312-90F24CEA7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67" name="Picture 3" descr="StoTherm Vario">
          <a:extLst>
            <a:ext uri="{FF2B5EF4-FFF2-40B4-BE49-F238E27FC236}">
              <a16:creationId xmlns:a16="http://schemas.microsoft.com/office/drawing/2014/main" id="{389068B8-B534-4B6E-AC45-91E7EBE5A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68" name="Picture 3" descr="StoTherm Vario">
          <a:extLst>
            <a:ext uri="{FF2B5EF4-FFF2-40B4-BE49-F238E27FC236}">
              <a16:creationId xmlns:a16="http://schemas.microsoft.com/office/drawing/2014/main" id="{6FCF1D52-3ECD-4FB9-9A96-D12A58163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69" name="Picture 3" descr="StoTherm Vario">
          <a:extLst>
            <a:ext uri="{FF2B5EF4-FFF2-40B4-BE49-F238E27FC236}">
              <a16:creationId xmlns:a16="http://schemas.microsoft.com/office/drawing/2014/main" id="{C1BE6788-686D-4003-AD53-049941217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70" name="Picture 3" descr="StoTherm Vario">
          <a:extLst>
            <a:ext uri="{FF2B5EF4-FFF2-40B4-BE49-F238E27FC236}">
              <a16:creationId xmlns:a16="http://schemas.microsoft.com/office/drawing/2014/main" id="{4BF2FCA6-4C4C-47EC-8DF0-D8077518D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71" name="Picture 76" descr="StoTherm Vario">
          <a:extLst>
            <a:ext uri="{FF2B5EF4-FFF2-40B4-BE49-F238E27FC236}">
              <a16:creationId xmlns:a16="http://schemas.microsoft.com/office/drawing/2014/main" id="{469C8977-2E29-475F-885C-EDA91F4BE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72" name="Picture 3" descr="StoTherm Vario">
          <a:extLst>
            <a:ext uri="{FF2B5EF4-FFF2-40B4-BE49-F238E27FC236}">
              <a16:creationId xmlns:a16="http://schemas.microsoft.com/office/drawing/2014/main" id="{D701D396-6134-48B5-92B6-AD11AE418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73" name="Picture 3" descr="StoTherm Vario">
          <a:extLst>
            <a:ext uri="{FF2B5EF4-FFF2-40B4-BE49-F238E27FC236}">
              <a16:creationId xmlns:a16="http://schemas.microsoft.com/office/drawing/2014/main" id="{ACEC55A7-C287-4868-B35B-6692A9D28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74" name="Picture 3" descr="StoTherm Vario">
          <a:extLst>
            <a:ext uri="{FF2B5EF4-FFF2-40B4-BE49-F238E27FC236}">
              <a16:creationId xmlns:a16="http://schemas.microsoft.com/office/drawing/2014/main" id="{3C489EE3-535C-456D-BED3-44AFE3E78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75" name="Picture 3" descr="StoTherm Vario">
          <a:extLst>
            <a:ext uri="{FF2B5EF4-FFF2-40B4-BE49-F238E27FC236}">
              <a16:creationId xmlns:a16="http://schemas.microsoft.com/office/drawing/2014/main" id="{E3F62D75-3FE4-44D7-B99A-12DB01147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76" name="Picture 81" descr="StoTherm Vario">
          <a:extLst>
            <a:ext uri="{FF2B5EF4-FFF2-40B4-BE49-F238E27FC236}">
              <a16:creationId xmlns:a16="http://schemas.microsoft.com/office/drawing/2014/main" id="{C5E94BB2-35DE-45BB-B7A7-BB25B27C2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77" name="Picture 82" descr="StoTherm Vario">
          <a:extLst>
            <a:ext uri="{FF2B5EF4-FFF2-40B4-BE49-F238E27FC236}">
              <a16:creationId xmlns:a16="http://schemas.microsoft.com/office/drawing/2014/main" id="{09A44D24-6358-48A3-8CDA-E86BEE3C8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78" name="Picture 3" descr="StoTherm Vario">
          <a:extLst>
            <a:ext uri="{FF2B5EF4-FFF2-40B4-BE49-F238E27FC236}">
              <a16:creationId xmlns:a16="http://schemas.microsoft.com/office/drawing/2014/main" id="{1DD53CCD-2D94-4AB3-B6B3-509C6370D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79" name="Picture 3" descr="StoTherm Vario">
          <a:extLst>
            <a:ext uri="{FF2B5EF4-FFF2-40B4-BE49-F238E27FC236}">
              <a16:creationId xmlns:a16="http://schemas.microsoft.com/office/drawing/2014/main" id="{D4972F16-63D8-4CE8-9D14-EB6B4EC49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80" name="Picture 3" descr="StoTherm Vario">
          <a:extLst>
            <a:ext uri="{FF2B5EF4-FFF2-40B4-BE49-F238E27FC236}">
              <a16:creationId xmlns:a16="http://schemas.microsoft.com/office/drawing/2014/main" id="{4B6F83CC-4FE6-4212-984F-C513A90D6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81" name="Picture 86" descr="StoTherm Vario">
          <a:extLst>
            <a:ext uri="{FF2B5EF4-FFF2-40B4-BE49-F238E27FC236}">
              <a16:creationId xmlns:a16="http://schemas.microsoft.com/office/drawing/2014/main" id="{B0AC9472-2AD0-4FBE-98DA-DAF1B2D6A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82" name="Picture 87" descr="StoTherm Vario">
          <a:extLst>
            <a:ext uri="{FF2B5EF4-FFF2-40B4-BE49-F238E27FC236}">
              <a16:creationId xmlns:a16="http://schemas.microsoft.com/office/drawing/2014/main" id="{1F61BBF6-462F-4EB5-A18E-B09F475D4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83" name="Picture 88" descr="StoTherm Vario">
          <a:extLst>
            <a:ext uri="{FF2B5EF4-FFF2-40B4-BE49-F238E27FC236}">
              <a16:creationId xmlns:a16="http://schemas.microsoft.com/office/drawing/2014/main" id="{A93C988D-ED8C-4E70-8664-CF9598B91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84" name="Picture 89" descr="StoTherm Vario">
          <a:extLst>
            <a:ext uri="{FF2B5EF4-FFF2-40B4-BE49-F238E27FC236}">
              <a16:creationId xmlns:a16="http://schemas.microsoft.com/office/drawing/2014/main" id="{546DA5FB-C061-45BA-B75E-9E761D450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85" name="Picture 90" descr="StoTherm Vario">
          <a:extLst>
            <a:ext uri="{FF2B5EF4-FFF2-40B4-BE49-F238E27FC236}">
              <a16:creationId xmlns:a16="http://schemas.microsoft.com/office/drawing/2014/main" id="{B96EB366-95BF-45E7-89E7-70CED4867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86" name="Picture 91" descr="StoTherm Vario">
          <a:extLst>
            <a:ext uri="{FF2B5EF4-FFF2-40B4-BE49-F238E27FC236}">
              <a16:creationId xmlns:a16="http://schemas.microsoft.com/office/drawing/2014/main" id="{62E76FEA-50DC-45BA-BCF9-5C6D8C8F6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87" name="Picture 92" descr="StoTherm Vario">
          <a:extLst>
            <a:ext uri="{FF2B5EF4-FFF2-40B4-BE49-F238E27FC236}">
              <a16:creationId xmlns:a16="http://schemas.microsoft.com/office/drawing/2014/main" id="{5449EA30-C087-41CF-982D-15A7E4635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88" name="Picture 93" descr="StoTherm Vario">
          <a:extLst>
            <a:ext uri="{FF2B5EF4-FFF2-40B4-BE49-F238E27FC236}">
              <a16:creationId xmlns:a16="http://schemas.microsoft.com/office/drawing/2014/main" id="{68ED4AF5-9835-4989-916A-810097B6F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89" name="Picture 94" descr="StoTherm Vario">
          <a:extLst>
            <a:ext uri="{FF2B5EF4-FFF2-40B4-BE49-F238E27FC236}">
              <a16:creationId xmlns:a16="http://schemas.microsoft.com/office/drawing/2014/main" id="{F2776DDC-B6E3-4A8C-9CC0-672E58C86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90" name="Picture 95" descr="StoTherm Vario">
          <a:extLst>
            <a:ext uri="{FF2B5EF4-FFF2-40B4-BE49-F238E27FC236}">
              <a16:creationId xmlns:a16="http://schemas.microsoft.com/office/drawing/2014/main" id="{A0E85CE9-98EE-4D60-AA17-89D04099B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91" name="Picture 3" descr="StoTherm Vario">
          <a:extLst>
            <a:ext uri="{FF2B5EF4-FFF2-40B4-BE49-F238E27FC236}">
              <a16:creationId xmlns:a16="http://schemas.microsoft.com/office/drawing/2014/main" id="{DE0815FC-DBF3-4A0F-89A2-44827EB68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92" name="Picture 97" descr="StoTherm Vario">
          <a:extLst>
            <a:ext uri="{FF2B5EF4-FFF2-40B4-BE49-F238E27FC236}">
              <a16:creationId xmlns:a16="http://schemas.microsoft.com/office/drawing/2014/main" id="{214C170E-1510-4CB8-8D74-0076462EF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93" name="Picture 3" descr="StoTherm Vario">
          <a:extLst>
            <a:ext uri="{FF2B5EF4-FFF2-40B4-BE49-F238E27FC236}">
              <a16:creationId xmlns:a16="http://schemas.microsoft.com/office/drawing/2014/main" id="{CBC6680E-018A-4E31-A478-F3A47AC9F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94" name="Picture 3" descr="StoTherm Vario">
          <a:extLst>
            <a:ext uri="{FF2B5EF4-FFF2-40B4-BE49-F238E27FC236}">
              <a16:creationId xmlns:a16="http://schemas.microsoft.com/office/drawing/2014/main" id="{4F607B75-023C-45FE-B8DE-41F8F1AD2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95" name="Picture 3" descr="StoTherm Vario">
          <a:extLst>
            <a:ext uri="{FF2B5EF4-FFF2-40B4-BE49-F238E27FC236}">
              <a16:creationId xmlns:a16="http://schemas.microsoft.com/office/drawing/2014/main" id="{61A76DC7-F861-43E2-A862-8603D628C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96" name="Picture 101" descr="StoTherm Vario">
          <a:extLst>
            <a:ext uri="{FF2B5EF4-FFF2-40B4-BE49-F238E27FC236}">
              <a16:creationId xmlns:a16="http://schemas.microsoft.com/office/drawing/2014/main" id="{37E000FC-B216-4775-8C46-43E238625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97" name="Picture 3" descr="StoTherm Vario">
          <a:extLst>
            <a:ext uri="{FF2B5EF4-FFF2-40B4-BE49-F238E27FC236}">
              <a16:creationId xmlns:a16="http://schemas.microsoft.com/office/drawing/2014/main" id="{7180CD24-CA5C-432F-834C-02B89B9D2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98" name="Picture 3" descr="StoTherm Vario">
          <a:extLst>
            <a:ext uri="{FF2B5EF4-FFF2-40B4-BE49-F238E27FC236}">
              <a16:creationId xmlns:a16="http://schemas.microsoft.com/office/drawing/2014/main" id="{8DB5160E-77E4-4E6E-8F11-46C240B8D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99" name="Picture 3" descr="StoTherm Vario">
          <a:extLst>
            <a:ext uri="{FF2B5EF4-FFF2-40B4-BE49-F238E27FC236}">
              <a16:creationId xmlns:a16="http://schemas.microsoft.com/office/drawing/2014/main" id="{11AA3DC7-21AD-4AE5-8A3E-7198AFBF9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00" name="Picture 3" descr="StoTherm Vario">
          <a:extLst>
            <a:ext uri="{FF2B5EF4-FFF2-40B4-BE49-F238E27FC236}">
              <a16:creationId xmlns:a16="http://schemas.microsoft.com/office/drawing/2014/main" id="{73B48CC9-2E57-4A94-AEE4-E1646E2C5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01" name="Picture 3" descr="StoTherm Vario">
          <a:extLst>
            <a:ext uri="{FF2B5EF4-FFF2-40B4-BE49-F238E27FC236}">
              <a16:creationId xmlns:a16="http://schemas.microsoft.com/office/drawing/2014/main" id="{634F150F-508E-47D3-9A62-71E7F49B3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02" name="Picture 3" descr="StoTherm Vario">
          <a:extLst>
            <a:ext uri="{FF2B5EF4-FFF2-40B4-BE49-F238E27FC236}">
              <a16:creationId xmlns:a16="http://schemas.microsoft.com/office/drawing/2014/main" id="{BECF3B77-934A-452B-81D8-5FC45F2B7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03" name="Picture 3" descr="StoTherm Vario">
          <a:extLst>
            <a:ext uri="{FF2B5EF4-FFF2-40B4-BE49-F238E27FC236}">
              <a16:creationId xmlns:a16="http://schemas.microsoft.com/office/drawing/2014/main" id="{06359851-F886-4EA0-8225-C40CD58B3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04" name="Picture 109" descr="StoTherm Vario">
          <a:extLst>
            <a:ext uri="{FF2B5EF4-FFF2-40B4-BE49-F238E27FC236}">
              <a16:creationId xmlns:a16="http://schemas.microsoft.com/office/drawing/2014/main" id="{0CABE5A5-918E-4AAC-9FF6-981C4C890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05" name="Picture 3" descr="StoTherm Vario">
          <a:extLst>
            <a:ext uri="{FF2B5EF4-FFF2-40B4-BE49-F238E27FC236}">
              <a16:creationId xmlns:a16="http://schemas.microsoft.com/office/drawing/2014/main" id="{1AFB7264-FB01-4633-AE7C-D5DB8F3BD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06" name="Picture 3" descr="StoTherm Vario">
          <a:extLst>
            <a:ext uri="{FF2B5EF4-FFF2-40B4-BE49-F238E27FC236}">
              <a16:creationId xmlns:a16="http://schemas.microsoft.com/office/drawing/2014/main" id="{0B12DE01-DBAD-4F9D-BFDA-7617B4B4F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07" name="Picture 3" descr="StoTherm Vario">
          <a:extLst>
            <a:ext uri="{FF2B5EF4-FFF2-40B4-BE49-F238E27FC236}">
              <a16:creationId xmlns:a16="http://schemas.microsoft.com/office/drawing/2014/main" id="{BF6B5CBB-CA11-4B73-A938-073710F0E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08" name="Picture 3" descr="StoTherm Vario">
          <a:extLst>
            <a:ext uri="{FF2B5EF4-FFF2-40B4-BE49-F238E27FC236}">
              <a16:creationId xmlns:a16="http://schemas.microsoft.com/office/drawing/2014/main" id="{29C0FB02-00E9-453C-9542-8D87AD33C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09" name="Picture 114" descr="StoTherm Vario">
          <a:extLst>
            <a:ext uri="{FF2B5EF4-FFF2-40B4-BE49-F238E27FC236}">
              <a16:creationId xmlns:a16="http://schemas.microsoft.com/office/drawing/2014/main" id="{DF157AF4-0D82-45FF-8262-2F5E0AA72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10" name="Picture 3" descr="StoTherm Vario">
          <a:extLst>
            <a:ext uri="{FF2B5EF4-FFF2-40B4-BE49-F238E27FC236}">
              <a16:creationId xmlns:a16="http://schemas.microsoft.com/office/drawing/2014/main" id="{9FBDF51D-3C29-4BB9-BC51-8BA166665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11" name="Picture 3" descr="StoTherm Vario">
          <a:extLst>
            <a:ext uri="{FF2B5EF4-FFF2-40B4-BE49-F238E27FC236}">
              <a16:creationId xmlns:a16="http://schemas.microsoft.com/office/drawing/2014/main" id="{5FF5FC86-4B8C-490D-B5A7-2FF9DB2E5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12" name="Picture 3" descr="StoTherm Vario">
          <a:extLst>
            <a:ext uri="{FF2B5EF4-FFF2-40B4-BE49-F238E27FC236}">
              <a16:creationId xmlns:a16="http://schemas.microsoft.com/office/drawing/2014/main" id="{AEF42AA3-7A27-476C-BBD9-2C7074C49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13" name="Picture 3" descr="StoTherm Vario">
          <a:extLst>
            <a:ext uri="{FF2B5EF4-FFF2-40B4-BE49-F238E27FC236}">
              <a16:creationId xmlns:a16="http://schemas.microsoft.com/office/drawing/2014/main" id="{E7B660B9-A41E-4C09-9F24-EBFA21871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14" name="Picture 119" descr="StoTherm Vario">
          <a:extLst>
            <a:ext uri="{FF2B5EF4-FFF2-40B4-BE49-F238E27FC236}">
              <a16:creationId xmlns:a16="http://schemas.microsoft.com/office/drawing/2014/main" id="{C63B1DEB-D595-48FF-882C-4FBB64FAB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15" name="Picture 3" descr="StoTherm Vario">
          <a:extLst>
            <a:ext uri="{FF2B5EF4-FFF2-40B4-BE49-F238E27FC236}">
              <a16:creationId xmlns:a16="http://schemas.microsoft.com/office/drawing/2014/main" id="{A8345E1B-7C1A-46E1-9A39-55E5CD133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16" name="Picture 3" descr="StoTherm Vario">
          <a:extLst>
            <a:ext uri="{FF2B5EF4-FFF2-40B4-BE49-F238E27FC236}">
              <a16:creationId xmlns:a16="http://schemas.microsoft.com/office/drawing/2014/main" id="{8278AF4F-BE36-49D6-BCA9-16183D227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17" name="Picture 3" descr="StoTherm Vario">
          <a:extLst>
            <a:ext uri="{FF2B5EF4-FFF2-40B4-BE49-F238E27FC236}">
              <a16:creationId xmlns:a16="http://schemas.microsoft.com/office/drawing/2014/main" id="{44280765-9C22-44FC-BAD8-881652B4E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18" name="Picture 3" descr="StoTherm Vario">
          <a:extLst>
            <a:ext uri="{FF2B5EF4-FFF2-40B4-BE49-F238E27FC236}">
              <a16:creationId xmlns:a16="http://schemas.microsoft.com/office/drawing/2014/main" id="{FDAFE891-3E08-4510-BA0E-736A0ACAD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19" name="Picture 124" descr="StoTherm Vario">
          <a:extLst>
            <a:ext uri="{FF2B5EF4-FFF2-40B4-BE49-F238E27FC236}">
              <a16:creationId xmlns:a16="http://schemas.microsoft.com/office/drawing/2014/main" id="{4EA97DDD-DCF0-4C1F-A0E4-30E42F50D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20" name="Picture 125" descr="StoTherm Vario">
          <a:extLst>
            <a:ext uri="{FF2B5EF4-FFF2-40B4-BE49-F238E27FC236}">
              <a16:creationId xmlns:a16="http://schemas.microsoft.com/office/drawing/2014/main" id="{46273FD8-D39B-42F9-8BBE-4E7478EAA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21" name="Picture 3" descr="StoTherm Vario">
          <a:extLst>
            <a:ext uri="{FF2B5EF4-FFF2-40B4-BE49-F238E27FC236}">
              <a16:creationId xmlns:a16="http://schemas.microsoft.com/office/drawing/2014/main" id="{625F8028-5536-4836-9241-41C1056EB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22" name="Picture 3" descr="StoTherm Vario">
          <a:extLst>
            <a:ext uri="{FF2B5EF4-FFF2-40B4-BE49-F238E27FC236}">
              <a16:creationId xmlns:a16="http://schemas.microsoft.com/office/drawing/2014/main" id="{B1C40CFF-A275-4509-A845-5F5511A5E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23" name="Picture 3" descr="StoTherm Vario">
          <a:extLst>
            <a:ext uri="{FF2B5EF4-FFF2-40B4-BE49-F238E27FC236}">
              <a16:creationId xmlns:a16="http://schemas.microsoft.com/office/drawing/2014/main" id="{C5629513-1419-4B48-B5FA-522792F4A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24" name="Picture 129" descr="StoTherm Vario">
          <a:extLst>
            <a:ext uri="{FF2B5EF4-FFF2-40B4-BE49-F238E27FC236}">
              <a16:creationId xmlns:a16="http://schemas.microsoft.com/office/drawing/2014/main" id="{D9452BBB-1113-4AB6-92A3-C40BD6367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25" name="Picture 130" descr="StoTherm Vario">
          <a:extLst>
            <a:ext uri="{FF2B5EF4-FFF2-40B4-BE49-F238E27FC236}">
              <a16:creationId xmlns:a16="http://schemas.microsoft.com/office/drawing/2014/main" id="{CFCC05B9-D8F5-4348-8579-1C66D9177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26" name="Picture 131" descr="StoTherm Vario">
          <a:extLst>
            <a:ext uri="{FF2B5EF4-FFF2-40B4-BE49-F238E27FC236}">
              <a16:creationId xmlns:a16="http://schemas.microsoft.com/office/drawing/2014/main" id="{A15F69F0-33E8-45EB-B922-89DA6E7B2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27" name="Picture 132" descr="StoTherm Vario">
          <a:extLst>
            <a:ext uri="{FF2B5EF4-FFF2-40B4-BE49-F238E27FC236}">
              <a16:creationId xmlns:a16="http://schemas.microsoft.com/office/drawing/2014/main" id="{0EF39861-1765-46CF-9AFC-5C4C569DA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28" name="Picture 133" descr="StoTherm Vario">
          <a:extLst>
            <a:ext uri="{FF2B5EF4-FFF2-40B4-BE49-F238E27FC236}">
              <a16:creationId xmlns:a16="http://schemas.microsoft.com/office/drawing/2014/main" id="{1F22AFA4-A616-46DE-877D-8A27501E8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29" name="Picture 134" descr="StoTherm Vario">
          <a:extLst>
            <a:ext uri="{FF2B5EF4-FFF2-40B4-BE49-F238E27FC236}">
              <a16:creationId xmlns:a16="http://schemas.microsoft.com/office/drawing/2014/main" id="{DEB1D5F9-2FC9-45C7-8C76-E31977EC9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30" name="Picture 135" descr="StoTherm Vario">
          <a:extLst>
            <a:ext uri="{FF2B5EF4-FFF2-40B4-BE49-F238E27FC236}">
              <a16:creationId xmlns:a16="http://schemas.microsoft.com/office/drawing/2014/main" id="{8C3457F7-0770-45AE-95B4-E4FE6CA6C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31" name="Picture 136" descr="StoTherm Vario">
          <a:extLst>
            <a:ext uri="{FF2B5EF4-FFF2-40B4-BE49-F238E27FC236}">
              <a16:creationId xmlns:a16="http://schemas.microsoft.com/office/drawing/2014/main" id="{467A97CD-963D-46F7-AB8C-C61320898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32" name="Picture 137" descr="StoTherm Vario">
          <a:extLst>
            <a:ext uri="{FF2B5EF4-FFF2-40B4-BE49-F238E27FC236}">
              <a16:creationId xmlns:a16="http://schemas.microsoft.com/office/drawing/2014/main" id="{A8D795B4-40BB-475A-8B53-C85BA598F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33" name="Picture 3" descr="StoTherm Vario">
          <a:extLst>
            <a:ext uri="{FF2B5EF4-FFF2-40B4-BE49-F238E27FC236}">
              <a16:creationId xmlns:a16="http://schemas.microsoft.com/office/drawing/2014/main" id="{566CF672-8552-4644-A79A-478DCEF95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34" name="Picture 139" descr="StoTherm Vario">
          <a:extLst>
            <a:ext uri="{FF2B5EF4-FFF2-40B4-BE49-F238E27FC236}">
              <a16:creationId xmlns:a16="http://schemas.microsoft.com/office/drawing/2014/main" id="{7B13CC17-0876-42D6-8994-9E1DB561E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35" name="Picture 3" descr="StoTherm Vario">
          <a:extLst>
            <a:ext uri="{FF2B5EF4-FFF2-40B4-BE49-F238E27FC236}">
              <a16:creationId xmlns:a16="http://schemas.microsoft.com/office/drawing/2014/main" id="{14F2CF1A-432C-4D6C-89C6-67F00F55A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36" name="Picture 3" descr="StoTherm Vario">
          <a:extLst>
            <a:ext uri="{FF2B5EF4-FFF2-40B4-BE49-F238E27FC236}">
              <a16:creationId xmlns:a16="http://schemas.microsoft.com/office/drawing/2014/main" id="{C1894808-6365-43CB-9ACB-FFC158D3F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37" name="Picture 3" descr="StoTherm Vario">
          <a:extLst>
            <a:ext uri="{FF2B5EF4-FFF2-40B4-BE49-F238E27FC236}">
              <a16:creationId xmlns:a16="http://schemas.microsoft.com/office/drawing/2014/main" id="{0B3F9E1D-1195-48DC-B85A-2DBC36B56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38" name="Picture 143" descr="StoTherm Vario">
          <a:extLst>
            <a:ext uri="{FF2B5EF4-FFF2-40B4-BE49-F238E27FC236}">
              <a16:creationId xmlns:a16="http://schemas.microsoft.com/office/drawing/2014/main" id="{4D61B2AF-2A88-4DFB-B5D3-DD5356762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39" name="Picture 3" descr="StoTherm Vario">
          <a:extLst>
            <a:ext uri="{FF2B5EF4-FFF2-40B4-BE49-F238E27FC236}">
              <a16:creationId xmlns:a16="http://schemas.microsoft.com/office/drawing/2014/main" id="{507778CB-F167-497B-9748-F78F13697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40" name="Picture 3" descr="StoTherm Vario">
          <a:extLst>
            <a:ext uri="{FF2B5EF4-FFF2-40B4-BE49-F238E27FC236}">
              <a16:creationId xmlns:a16="http://schemas.microsoft.com/office/drawing/2014/main" id="{55460973-4911-42ED-BC8A-B248839D6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41" name="Picture 3" descr="StoTherm Vario">
          <a:extLst>
            <a:ext uri="{FF2B5EF4-FFF2-40B4-BE49-F238E27FC236}">
              <a16:creationId xmlns:a16="http://schemas.microsoft.com/office/drawing/2014/main" id="{F5B0D62F-151F-482A-AE0E-D9BF6F7F7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42" name="Picture 3" descr="StoTherm Vario">
          <a:extLst>
            <a:ext uri="{FF2B5EF4-FFF2-40B4-BE49-F238E27FC236}">
              <a16:creationId xmlns:a16="http://schemas.microsoft.com/office/drawing/2014/main" id="{E9493542-07E7-4C31-B277-844B4CE42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43" name="Picture 3" descr="StoTherm Vario">
          <a:extLst>
            <a:ext uri="{FF2B5EF4-FFF2-40B4-BE49-F238E27FC236}">
              <a16:creationId xmlns:a16="http://schemas.microsoft.com/office/drawing/2014/main" id="{2DC23AAB-A82E-435E-A4DB-F2714B375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44" name="Picture 3" descr="StoTherm Vario">
          <a:extLst>
            <a:ext uri="{FF2B5EF4-FFF2-40B4-BE49-F238E27FC236}">
              <a16:creationId xmlns:a16="http://schemas.microsoft.com/office/drawing/2014/main" id="{42745F1F-BE8D-4CE7-966F-BBF43D616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45" name="Picture 3" descr="StoTherm Vario">
          <a:extLst>
            <a:ext uri="{FF2B5EF4-FFF2-40B4-BE49-F238E27FC236}">
              <a16:creationId xmlns:a16="http://schemas.microsoft.com/office/drawing/2014/main" id="{7F306194-B9B8-44F8-9045-B4E6CCEF6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46" name="Picture 151" descr="StoTherm Vario">
          <a:extLst>
            <a:ext uri="{FF2B5EF4-FFF2-40B4-BE49-F238E27FC236}">
              <a16:creationId xmlns:a16="http://schemas.microsoft.com/office/drawing/2014/main" id="{9C6E3D9A-1597-48D2-AA11-FD5855459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47" name="Picture 3" descr="StoTherm Vario">
          <a:extLst>
            <a:ext uri="{FF2B5EF4-FFF2-40B4-BE49-F238E27FC236}">
              <a16:creationId xmlns:a16="http://schemas.microsoft.com/office/drawing/2014/main" id="{C56EA26D-E0C0-4D9F-A517-9FA23963D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48" name="Picture 3" descr="StoTherm Vario">
          <a:extLst>
            <a:ext uri="{FF2B5EF4-FFF2-40B4-BE49-F238E27FC236}">
              <a16:creationId xmlns:a16="http://schemas.microsoft.com/office/drawing/2014/main" id="{B764F299-2538-4ED9-8C59-3C134E995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49" name="Picture 3" descr="StoTherm Vario">
          <a:extLst>
            <a:ext uri="{FF2B5EF4-FFF2-40B4-BE49-F238E27FC236}">
              <a16:creationId xmlns:a16="http://schemas.microsoft.com/office/drawing/2014/main" id="{DB3FC559-3D59-4D08-BBCC-D8878601B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50" name="Picture 3" descr="StoTherm Vario">
          <a:extLst>
            <a:ext uri="{FF2B5EF4-FFF2-40B4-BE49-F238E27FC236}">
              <a16:creationId xmlns:a16="http://schemas.microsoft.com/office/drawing/2014/main" id="{76510C83-DBA8-4112-A43B-3191D3BB7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51" name="Picture 156" descr="StoTherm Vario">
          <a:extLst>
            <a:ext uri="{FF2B5EF4-FFF2-40B4-BE49-F238E27FC236}">
              <a16:creationId xmlns:a16="http://schemas.microsoft.com/office/drawing/2014/main" id="{9162BA30-739E-44AC-8249-64E908282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52" name="Picture 3" descr="StoTherm Vario">
          <a:extLst>
            <a:ext uri="{FF2B5EF4-FFF2-40B4-BE49-F238E27FC236}">
              <a16:creationId xmlns:a16="http://schemas.microsoft.com/office/drawing/2014/main" id="{A0D312E4-9E1C-453A-B939-B58E54887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53" name="Picture 3" descr="StoTherm Vario">
          <a:extLst>
            <a:ext uri="{FF2B5EF4-FFF2-40B4-BE49-F238E27FC236}">
              <a16:creationId xmlns:a16="http://schemas.microsoft.com/office/drawing/2014/main" id="{A67E6401-DCF2-4233-9648-A52ED4C9C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54" name="Picture 3" descr="StoTherm Vario">
          <a:extLst>
            <a:ext uri="{FF2B5EF4-FFF2-40B4-BE49-F238E27FC236}">
              <a16:creationId xmlns:a16="http://schemas.microsoft.com/office/drawing/2014/main" id="{D4774BF4-3B9A-4BAD-AE7C-41AF39DE4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55" name="Picture 3" descr="StoTherm Vario">
          <a:extLst>
            <a:ext uri="{FF2B5EF4-FFF2-40B4-BE49-F238E27FC236}">
              <a16:creationId xmlns:a16="http://schemas.microsoft.com/office/drawing/2014/main" id="{490803AB-6B47-48D6-8CC4-687C84D9F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56" name="Picture 161" descr="StoTherm Vario">
          <a:extLst>
            <a:ext uri="{FF2B5EF4-FFF2-40B4-BE49-F238E27FC236}">
              <a16:creationId xmlns:a16="http://schemas.microsoft.com/office/drawing/2014/main" id="{FB63167B-70DA-4004-B3DE-488DCF52D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57" name="Picture 3" descr="StoTherm Vario">
          <a:extLst>
            <a:ext uri="{FF2B5EF4-FFF2-40B4-BE49-F238E27FC236}">
              <a16:creationId xmlns:a16="http://schemas.microsoft.com/office/drawing/2014/main" id="{59C4A4DE-DD9E-4A28-A7EC-2722035C6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58" name="Picture 3" descr="StoTherm Vario">
          <a:extLst>
            <a:ext uri="{FF2B5EF4-FFF2-40B4-BE49-F238E27FC236}">
              <a16:creationId xmlns:a16="http://schemas.microsoft.com/office/drawing/2014/main" id="{E029D16E-4B08-4581-A148-9B5E0E32C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59" name="Picture 3" descr="StoTherm Vario">
          <a:extLst>
            <a:ext uri="{FF2B5EF4-FFF2-40B4-BE49-F238E27FC236}">
              <a16:creationId xmlns:a16="http://schemas.microsoft.com/office/drawing/2014/main" id="{AE6397A2-0996-4773-8DDC-935610249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60" name="Picture 3" descr="StoTherm Vario">
          <a:extLst>
            <a:ext uri="{FF2B5EF4-FFF2-40B4-BE49-F238E27FC236}">
              <a16:creationId xmlns:a16="http://schemas.microsoft.com/office/drawing/2014/main" id="{DE40F4B9-7FFC-4B24-9551-0524D3A47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61" name="Picture 166" descr="StoTherm Vario">
          <a:extLst>
            <a:ext uri="{FF2B5EF4-FFF2-40B4-BE49-F238E27FC236}">
              <a16:creationId xmlns:a16="http://schemas.microsoft.com/office/drawing/2014/main" id="{D94A93D7-5F8E-42CE-98F3-78F7595F4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62" name="Picture 167" descr="StoTherm Vario">
          <a:extLst>
            <a:ext uri="{FF2B5EF4-FFF2-40B4-BE49-F238E27FC236}">
              <a16:creationId xmlns:a16="http://schemas.microsoft.com/office/drawing/2014/main" id="{53A5FEC8-A127-4130-8200-A60A6F52B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63" name="Picture 3" descr="StoTherm Vario">
          <a:extLst>
            <a:ext uri="{FF2B5EF4-FFF2-40B4-BE49-F238E27FC236}">
              <a16:creationId xmlns:a16="http://schemas.microsoft.com/office/drawing/2014/main" id="{11D5DC2C-45DD-4CF6-BE27-42D304B27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64" name="Picture 3" descr="StoTherm Vario">
          <a:extLst>
            <a:ext uri="{FF2B5EF4-FFF2-40B4-BE49-F238E27FC236}">
              <a16:creationId xmlns:a16="http://schemas.microsoft.com/office/drawing/2014/main" id="{C56F249D-D5EC-4785-A886-07D84657E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65" name="Picture 3" descr="StoTherm Vario">
          <a:extLst>
            <a:ext uri="{FF2B5EF4-FFF2-40B4-BE49-F238E27FC236}">
              <a16:creationId xmlns:a16="http://schemas.microsoft.com/office/drawing/2014/main" id="{5EA90409-0D17-4629-ABC9-254BBEE11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66" name="Picture 171" descr="StoTherm Vario">
          <a:extLst>
            <a:ext uri="{FF2B5EF4-FFF2-40B4-BE49-F238E27FC236}">
              <a16:creationId xmlns:a16="http://schemas.microsoft.com/office/drawing/2014/main" id="{E8E5EC07-0090-47FA-A676-440385EAD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67" name="Picture 172" descr="StoTherm Vario">
          <a:extLst>
            <a:ext uri="{FF2B5EF4-FFF2-40B4-BE49-F238E27FC236}">
              <a16:creationId xmlns:a16="http://schemas.microsoft.com/office/drawing/2014/main" id="{E9400917-4C24-4D3A-9C12-2C41B92EC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68" name="Picture 173" descr="StoTherm Vario">
          <a:extLst>
            <a:ext uri="{FF2B5EF4-FFF2-40B4-BE49-F238E27FC236}">
              <a16:creationId xmlns:a16="http://schemas.microsoft.com/office/drawing/2014/main" id="{FD4CDEE6-71E0-4DC0-A385-31A61732D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69" name="Picture 174" descr="StoTherm Vario">
          <a:extLst>
            <a:ext uri="{FF2B5EF4-FFF2-40B4-BE49-F238E27FC236}">
              <a16:creationId xmlns:a16="http://schemas.microsoft.com/office/drawing/2014/main" id="{B4D03364-1DF3-47A3-8514-02C9C11D5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70" name="Picture 175" descr="StoTherm Vario">
          <a:extLst>
            <a:ext uri="{FF2B5EF4-FFF2-40B4-BE49-F238E27FC236}">
              <a16:creationId xmlns:a16="http://schemas.microsoft.com/office/drawing/2014/main" id="{A63371AC-B3F4-4CC6-BCE9-1CED98FE2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71" name="Picture 176" descr="StoTherm Vario">
          <a:extLst>
            <a:ext uri="{FF2B5EF4-FFF2-40B4-BE49-F238E27FC236}">
              <a16:creationId xmlns:a16="http://schemas.microsoft.com/office/drawing/2014/main" id="{1EF654F2-99D4-48E0-A1A9-09FF65167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72" name="Picture 177" descr="StoTherm Vario">
          <a:extLst>
            <a:ext uri="{FF2B5EF4-FFF2-40B4-BE49-F238E27FC236}">
              <a16:creationId xmlns:a16="http://schemas.microsoft.com/office/drawing/2014/main" id="{B7C1B99B-1320-4B78-BD91-1FA479818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73" name="Picture 178" descr="StoTherm Vario">
          <a:extLst>
            <a:ext uri="{FF2B5EF4-FFF2-40B4-BE49-F238E27FC236}">
              <a16:creationId xmlns:a16="http://schemas.microsoft.com/office/drawing/2014/main" id="{2911C637-28CB-4AA3-B369-E9C97D39F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74" name="Picture 179" descr="StoTherm Vario">
          <a:extLst>
            <a:ext uri="{FF2B5EF4-FFF2-40B4-BE49-F238E27FC236}">
              <a16:creationId xmlns:a16="http://schemas.microsoft.com/office/drawing/2014/main" id="{A914416D-E7DE-4933-8333-9038CE025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75" name="Picture 3" descr="StoTherm Vario">
          <a:extLst>
            <a:ext uri="{FF2B5EF4-FFF2-40B4-BE49-F238E27FC236}">
              <a16:creationId xmlns:a16="http://schemas.microsoft.com/office/drawing/2014/main" id="{3B618D89-32C8-46A7-BEBA-6592CA5F7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76" name="Picture 181" descr="StoTherm Vario">
          <a:extLst>
            <a:ext uri="{FF2B5EF4-FFF2-40B4-BE49-F238E27FC236}">
              <a16:creationId xmlns:a16="http://schemas.microsoft.com/office/drawing/2014/main" id="{104D4958-D4A1-4690-802B-9A2CD0755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77" name="Picture 3" descr="StoTherm Vario">
          <a:extLst>
            <a:ext uri="{FF2B5EF4-FFF2-40B4-BE49-F238E27FC236}">
              <a16:creationId xmlns:a16="http://schemas.microsoft.com/office/drawing/2014/main" id="{465F40BC-693B-4622-9B8A-189409655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78" name="Picture 3" descr="StoTherm Vario">
          <a:extLst>
            <a:ext uri="{FF2B5EF4-FFF2-40B4-BE49-F238E27FC236}">
              <a16:creationId xmlns:a16="http://schemas.microsoft.com/office/drawing/2014/main" id="{F96927F3-D69F-4E7E-AC1F-38773CAD7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79" name="Picture 3" descr="StoTherm Vario">
          <a:extLst>
            <a:ext uri="{FF2B5EF4-FFF2-40B4-BE49-F238E27FC236}">
              <a16:creationId xmlns:a16="http://schemas.microsoft.com/office/drawing/2014/main" id="{244FB78F-706B-4B49-A4B0-1FA0452BA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80" name="Picture 185" descr="StoTherm Vario">
          <a:extLst>
            <a:ext uri="{FF2B5EF4-FFF2-40B4-BE49-F238E27FC236}">
              <a16:creationId xmlns:a16="http://schemas.microsoft.com/office/drawing/2014/main" id="{6C46428E-D947-41CF-B8C6-547A75AAA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81" name="Picture 3" descr="StoTherm Vario">
          <a:extLst>
            <a:ext uri="{FF2B5EF4-FFF2-40B4-BE49-F238E27FC236}">
              <a16:creationId xmlns:a16="http://schemas.microsoft.com/office/drawing/2014/main" id="{54DA3951-906A-468A-9399-6E1524224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82" name="Picture 3" descr="StoTherm Vario">
          <a:extLst>
            <a:ext uri="{FF2B5EF4-FFF2-40B4-BE49-F238E27FC236}">
              <a16:creationId xmlns:a16="http://schemas.microsoft.com/office/drawing/2014/main" id="{89D98888-D28C-4ADD-BB64-7FB434D6D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83" name="Picture 3" descr="StoTherm Vario">
          <a:extLst>
            <a:ext uri="{FF2B5EF4-FFF2-40B4-BE49-F238E27FC236}">
              <a16:creationId xmlns:a16="http://schemas.microsoft.com/office/drawing/2014/main" id="{B26537B3-0736-4FF6-A3C2-F9680D571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84" name="Picture 3" descr="StoTherm Vario">
          <a:extLst>
            <a:ext uri="{FF2B5EF4-FFF2-40B4-BE49-F238E27FC236}">
              <a16:creationId xmlns:a16="http://schemas.microsoft.com/office/drawing/2014/main" id="{4717947C-D7A8-48C0-A91F-2427C6090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85" name="Picture 3" descr="StoTherm Vario">
          <a:extLst>
            <a:ext uri="{FF2B5EF4-FFF2-40B4-BE49-F238E27FC236}">
              <a16:creationId xmlns:a16="http://schemas.microsoft.com/office/drawing/2014/main" id="{D383DDDA-2341-4A35-BB87-6545B5659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86" name="Picture 3" descr="StoTherm Vario">
          <a:extLst>
            <a:ext uri="{FF2B5EF4-FFF2-40B4-BE49-F238E27FC236}">
              <a16:creationId xmlns:a16="http://schemas.microsoft.com/office/drawing/2014/main" id="{8E1E0E0D-470B-449E-8A51-F805ADE89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87" name="Picture 3" descr="StoTherm Vario">
          <a:extLst>
            <a:ext uri="{FF2B5EF4-FFF2-40B4-BE49-F238E27FC236}">
              <a16:creationId xmlns:a16="http://schemas.microsoft.com/office/drawing/2014/main" id="{4F1024E9-3E30-4FCE-85D9-BCAA1AC1E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88" name="Picture 193" descr="StoTherm Vario">
          <a:extLst>
            <a:ext uri="{FF2B5EF4-FFF2-40B4-BE49-F238E27FC236}">
              <a16:creationId xmlns:a16="http://schemas.microsoft.com/office/drawing/2014/main" id="{D7E8F859-D254-47A0-8C2F-B15F7C4A5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89" name="Picture 3" descr="StoTherm Vario">
          <a:extLst>
            <a:ext uri="{FF2B5EF4-FFF2-40B4-BE49-F238E27FC236}">
              <a16:creationId xmlns:a16="http://schemas.microsoft.com/office/drawing/2014/main" id="{4CDEDE3E-5778-4E32-A42A-86A4F09A7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90" name="Picture 3" descr="StoTherm Vario">
          <a:extLst>
            <a:ext uri="{FF2B5EF4-FFF2-40B4-BE49-F238E27FC236}">
              <a16:creationId xmlns:a16="http://schemas.microsoft.com/office/drawing/2014/main" id="{72B654CF-1770-4BB2-BD47-6B33CC74E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91" name="Picture 3" descr="StoTherm Vario">
          <a:extLst>
            <a:ext uri="{FF2B5EF4-FFF2-40B4-BE49-F238E27FC236}">
              <a16:creationId xmlns:a16="http://schemas.microsoft.com/office/drawing/2014/main" id="{D8B762B4-D9B3-4FC4-9FAA-B9D309840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92" name="Picture 3" descr="StoTherm Vario">
          <a:extLst>
            <a:ext uri="{FF2B5EF4-FFF2-40B4-BE49-F238E27FC236}">
              <a16:creationId xmlns:a16="http://schemas.microsoft.com/office/drawing/2014/main" id="{2B49F463-5DD8-49FA-86F7-C806CA8D4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93" name="Picture 198" descr="StoTherm Vario">
          <a:extLst>
            <a:ext uri="{FF2B5EF4-FFF2-40B4-BE49-F238E27FC236}">
              <a16:creationId xmlns:a16="http://schemas.microsoft.com/office/drawing/2014/main" id="{285A1F7C-57A0-4BB2-AF5B-6FC64B13F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94" name="Picture 3" descr="StoTherm Vario">
          <a:extLst>
            <a:ext uri="{FF2B5EF4-FFF2-40B4-BE49-F238E27FC236}">
              <a16:creationId xmlns:a16="http://schemas.microsoft.com/office/drawing/2014/main" id="{7E7A68B5-EC6E-4F1C-97C3-590376990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95" name="Picture 3" descr="StoTherm Vario">
          <a:extLst>
            <a:ext uri="{FF2B5EF4-FFF2-40B4-BE49-F238E27FC236}">
              <a16:creationId xmlns:a16="http://schemas.microsoft.com/office/drawing/2014/main" id="{26C916EC-57F5-4C3D-840E-95D03E02D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96" name="Picture 3" descr="StoTherm Vario">
          <a:extLst>
            <a:ext uri="{FF2B5EF4-FFF2-40B4-BE49-F238E27FC236}">
              <a16:creationId xmlns:a16="http://schemas.microsoft.com/office/drawing/2014/main" id="{E06956F3-63D4-48ED-B573-698FCD66A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97" name="Picture 3" descr="StoTherm Vario">
          <a:extLst>
            <a:ext uri="{FF2B5EF4-FFF2-40B4-BE49-F238E27FC236}">
              <a16:creationId xmlns:a16="http://schemas.microsoft.com/office/drawing/2014/main" id="{67FEAECE-BE2C-4D1E-AB24-DFD2BEBE0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98" name="Picture 203" descr="StoTherm Vario">
          <a:extLst>
            <a:ext uri="{FF2B5EF4-FFF2-40B4-BE49-F238E27FC236}">
              <a16:creationId xmlns:a16="http://schemas.microsoft.com/office/drawing/2014/main" id="{C411E42F-1C57-496B-B5A4-21D9AE1A8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199" name="Picture 3" descr="StoTherm Vario">
          <a:extLst>
            <a:ext uri="{FF2B5EF4-FFF2-40B4-BE49-F238E27FC236}">
              <a16:creationId xmlns:a16="http://schemas.microsoft.com/office/drawing/2014/main" id="{E85006E3-ED7F-4400-806E-E40F081B7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00" name="Picture 3" descr="StoTherm Vario">
          <a:extLst>
            <a:ext uri="{FF2B5EF4-FFF2-40B4-BE49-F238E27FC236}">
              <a16:creationId xmlns:a16="http://schemas.microsoft.com/office/drawing/2014/main" id="{D476C7A2-610B-4340-A359-1664549B6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01" name="Picture 3" descr="StoTherm Vario">
          <a:extLst>
            <a:ext uri="{FF2B5EF4-FFF2-40B4-BE49-F238E27FC236}">
              <a16:creationId xmlns:a16="http://schemas.microsoft.com/office/drawing/2014/main" id="{E425ADE5-F355-46BA-A042-00D651677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02" name="Picture 3" descr="StoTherm Vario">
          <a:extLst>
            <a:ext uri="{FF2B5EF4-FFF2-40B4-BE49-F238E27FC236}">
              <a16:creationId xmlns:a16="http://schemas.microsoft.com/office/drawing/2014/main" id="{A76D939B-7077-4413-B72E-98124902B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03" name="Picture 208" descr="StoTherm Vario">
          <a:extLst>
            <a:ext uri="{FF2B5EF4-FFF2-40B4-BE49-F238E27FC236}">
              <a16:creationId xmlns:a16="http://schemas.microsoft.com/office/drawing/2014/main" id="{080503F1-0BBF-4B98-976D-6AC1BEE60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04" name="Picture 209" descr="StoTherm Vario">
          <a:extLst>
            <a:ext uri="{FF2B5EF4-FFF2-40B4-BE49-F238E27FC236}">
              <a16:creationId xmlns:a16="http://schemas.microsoft.com/office/drawing/2014/main" id="{4C8C5F41-AB70-4A08-A7AC-B722E4BB6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05" name="Picture 3" descr="StoTherm Vario">
          <a:extLst>
            <a:ext uri="{FF2B5EF4-FFF2-40B4-BE49-F238E27FC236}">
              <a16:creationId xmlns:a16="http://schemas.microsoft.com/office/drawing/2014/main" id="{D74FE4CA-0F60-4CBF-93B9-59E5BF491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06" name="Picture 3" descr="StoTherm Vario">
          <a:extLst>
            <a:ext uri="{FF2B5EF4-FFF2-40B4-BE49-F238E27FC236}">
              <a16:creationId xmlns:a16="http://schemas.microsoft.com/office/drawing/2014/main" id="{7BB5E780-2DAA-4A1D-95CB-010561108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07" name="Picture 3" descr="StoTherm Vario">
          <a:extLst>
            <a:ext uri="{FF2B5EF4-FFF2-40B4-BE49-F238E27FC236}">
              <a16:creationId xmlns:a16="http://schemas.microsoft.com/office/drawing/2014/main" id="{A4C5A740-C295-4BE5-ACDF-39C536A07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08" name="Picture 213" descr="StoTherm Vario">
          <a:extLst>
            <a:ext uri="{FF2B5EF4-FFF2-40B4-BE49-F238E27FC236}">
              <a16:creationId xmlns:a16="http://schemas.microsoft.com/office/drawing/2014/main" id="{6D8C8AD2-C9FA-4F9F-A8A3-18666138C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09" name="Picture 214" descr="StoTherm Vario">
          <a:extLst>
            <a:ext uri="{FF2B5EF4-FFF2-40B4-BE49-F238E27FC236}">
              <a16:creationId xmlns:a16="http://schemas.microsoft.com/office/drawing/2014/main" id="{E74A4E2D-7FF2-40E2-B7F8-47DE968AA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10" name="Picture 215" descr="StoTherm Vario">
          <a:extLst>
            <a:ext uri="{FF2B5EF4-FFF2-40B4-BE49-F238E27FC236}">
              <a16:creationId xmlns:a16="http://schemas.microsoft.com/office/drawing/2014/main" id="{E78BF210-B49E-447B-9308-54D2D1AE5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11" name="Picture 216" descr="StoTherm Vario">
          <a:extLst>
            <a:ext uri="{FF2B5EF4-FFF2-40B4-BE49-F238E27FC236}">
              <a16:creationId xmlns:a16="http://schemas.microsoft.com/office/drawing/2014/main" id="{90E5C467-9B47-4A3A-80FD-80E70C62D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12" name="Picture 217" descr="StoTherm Vario">
          <a:extLst>
            <a:ext uri="{FF2B5EF4-FFF2-40B4-BE49-F238E27FC236}">
              <a16:creationId xmlns:a16="http://schemas.microsoft.com/office/drawing/2014/main" id="{89D4E5A1-22E7-421A-A4D3-886B7FAF3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13" name="Picture 218" descr="StoTherm Vario">
          <a:extLst>
            <a:ext uri="{FF2B5EF4-FFF2-40B4-BE49-F238E27FC236}">
              <a16:creationId xmlns:a16="http://schemas.microsoft.com/office/drawing/2014/main" id="{94F939F8-CE9A-461A-9CAD-C210B092C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14" name="Picture 92" descr="StoTherm Vario">
          <a:extLst>
            <a:ext uri="{FF2B5EF4-FFF2-40B4-BE49-F238E27FC236}">
              <a16:creationId xmlns:a16="http://schemas.microsoft.com/office/drawing/2014/main" id="{8CF364A4-BF24-4644-906D-7DE5A4642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15" name="Picture 92" descr="StoTherm Vario">
          <a:extLst>
            <a:ext uri="{FF2B5EF4-FFF2-40B4-BE49-F238E27FC236}">
              <a16:creationId xmlns:a16="http://schemas.microsoft.com/office/drawing/2014/main" id="{6BDE397F-D0D9-4177-8B3F-7FFE74FDF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216" name="Picture 92" descr="StoTherm Vario">
          <a:extLst>
            <a:ext uri="{FF2B5EF4-FFF2-40B4-BE49-F238E27FC236}">
              <a16:creationId xmlns:a16="http://schemas.microsoft.com/office/drawing/2014/main" id="{C9EFCB9C-9078-40B6-BC16-8D6363066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17" name="Picture 1" descr="StoTherm Vario">
          <a:extLst>
            <a:ext uri="{FF2B5EF4-FFF2-40B4-BE49-F238E27FC236}">
              <a16:creationId xmlns:a16="http://schemas.microsoft.com/office/drawing/2014/main" id="{9746232C-9719-422B-9FCF-046C999B0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18" name="Picture 2" descr="StoTherm Vario">
          <a:extLst>
            <a:ext uri="{FF2B5EF4-FFF2-40B4-BE49-F238E27FC236}">
              <a16:creationId xmlns:a16="http://schemas.microsoft.com/office/drawing/2014/main" id="{10FAC17E-0D14-4193-A2E8-23646AB0E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19" name="Picture 8" descr="StoTherm Vario">
          <a:extLst>
            <a:ext uri="{FF2B5EF4-FFF2-40B4-BE49-F238E27FC236}">
              <a16:creationId xmlns:a16="http://schemas.microsoft.com/office/drawing/2014/main" id="{6CE8C7AA-2376-46C7-A79B-75B3C65BA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20" name="Picture 3" descr="StoTherm Vario">
          <a:extLst>
            <a:ext uri="{FF2B5EF4-FFF2-40B4-BE49-F238E27FC236}">
              <a16:creationId xmlns:a16="http://schemas.microsoft.com/office/drawing/2014/main" id="{87019C30-17CE-4DCE-804C-BA33975B8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21" name="Picture 10" descr="StoTherm Vario">
          <a:extLst>
            <a:ext uri="{FF2B5EF4-FFF2-40B4-BE49-F238E27FC236}">
              <a16:creationId xmlns:a16="http://schemas.microsoft.com/office/drawing/2014/main" id="{E182BB13-93CA-471B-A76F-B486E88DB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22" name="Picture 3" descr="StoTherm Vario">
          <a:extLst>
            <a:ext uri="{FF2B5EF4-FFF2-40B4-BE49-F238E27FC236}">
              <a16:creationId xmlns:a16="http://schemas.microsoft.com/office/drawing/2014/main" id="{5507E56C-7694-4A04-92E5-571CE67E6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23" name="Picture 3" descr="StoTherm Vario">
          <a:extLst>
            <a:ext uri="{FF2B5EF4-FFF2-40B4-BE49-F238E27FC236}">
              <a16:creationId xmlns:a16="http://schemas.microsoft.com/office/drawing/2014/main" id="{37440857-4790-4838-A29A-89CE66450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24" name="Picture 3" descr="StoTherm Vario">
          <a:extLst>
            <a:ext uri="{FF2B5EF4-FFF2-40B4-BE49-F238E27FC236}">
              <a16:creationId xmlns:a16="http://schemas.microsoft.com/office/drawing/2014/main" id="{EC66A54E-04C7-4331-BBF9-C8F56CFA9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25" name="Picture 14" descr="StoTherm Vario">
          <a:extLst>
            <a:ext uri="{FF2B5EF4-FFF2-40B4-BE49-F238E27FC236}">
              <a16:creationId xmlns:a16="http://schemas.microsoft.com/office/drawing/2014/main" id="{6FA5BE6B-D102-47C3-B419-3F9CB5C06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26" name="Picture 3" descr="StoTherm Vario">
          <a:extLst>
            <a:ext uri="{FF2B5EF4-FFF2-40B4-BE49-F238E27FC236}">
              <a16:creationId xmlns:a16="http://schemas.microsoft.com/office/drawing/2014/main" id="{D1FA0A03-1C11-44FD-AFEE-C85A4C700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27" name="Picture 3" descr="StoTherm Vario">
          <a:extLst>
            <a:ext uri="{FF2B5EF4-FFF2-40B4-BE49-F238E27FC236}">
              <a16:creationId xmlns:a16="http://schemas.microsoft.com/office/drawing/2014/main" id="{975FA3D4-741E-47D4-9EF8-A4399C5BA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28" name="Picture 3" descr="StoTherm Vario">
          <a:extLst>
            <a:ext uri="{FF2B5EF4-FFF2-40B4-BE49-F238E27FC236}">
              <a16:creationId xmlns:a16="http://schemas.microsoft.com/office/drawing/2014/main" id="{E9D3BFBF-3906-497D-BA37-572CE3861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29" name="Picture 3" descr="StoTherm Vario">
          <a:extLst>
            <a:ext uri="{FF2B5EF4-FFF2-40B4-BE49-F238E27FC236}">
              <a16:creationId xmlns:a16="http://schemas.microsoft.com/office/drawing/2014/main" id="{8E7D061D-00B2-4F59-A26A-FED577472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30" name="Picture 3" descr="StoTherm Vario">
          <a:extLst>
            <a:ext uri="{FF2B5EF4-FFF2-40B4-BE49-F238E27FC236}">
              <a16:creationId xmlns:a16="http://schemas.microsoft.com/office/drawing/2014/main" id="{27EBAC79-8B76-4AA7-BA17-6782DF36E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31" name="Picture 3" descr="StoTherm Vario">
          <a:extLst>
            <a:ext uri="{FF2B5EF4-FFF2-40B4-BE49-F238E27FC236}">
              <a16:creationId xmlns:a16="http://schemas.microsoft.com/office/drawing/2014/main" id="{F609AFDD-4E38-4C05-A940-8FDAB0BD4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32" name="Picture 3" descr="StoTherm Vario">
          <a:extLst>
            <a:ext uri="{FF2B5EF4-FFF2-40B4-BE49-F238E27FC236}">
              <a16:creationId xmlns:a16="http://schemas.microsoft.com/office/drawing/2014/main" id="{6F228307-A8C4-4B1E-BB5A-32E554387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33" name="Picture 22" descr="StoTherm Vario">
          <a:extLst>
            <a:ext uri="{FF2B5EF4-FFF2-40B4-BE49-F238E27FC236}">
              <a16:creationId xmlns:a16="http://schemas.microsoft.com/office/drawing/2014/main" id="{ABF9E6D9-91ED-4660-94D6-8173F4F21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34" name="Picture 3" descr="StoTherm Vario">
          <a:extLst>
            <a:ext uri="{FF2B5EF4-FFF2-40B4-BE49-F238E27FC236}">
              <a16:creationId xmlns:a16="http://schemas.microsoft.com/office/drawing/2014/main" id="{D8E1FFA0-5566-41D8-B17B-D0FEC6E72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35" name="Picture 3" descr="StoTherm Vario">
          <a:extLst>
            <a:ext uri="{FF2B5EF4-FFF2-40B4-BE49-F238E27FC236}">
              <a16:creationId xmlns:a16="http://schemas.microsoft.com/office/drawing/2014/main" id="{91C8EA40-7483-4704-8E4B-5752349E9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36" name="Picture 3" descr="StoTherm Vario">
          <a:extLst>
            <a:ext uri="{FF2B5EF4-FFF2-40B4-BE49-F238E27FC236}">
              <a16:creationId xmlns:a16="http://schemas.microsoft.com/office/drawing/2014/main" id="{3A0434BA-B205-42E8-A196-9E649C2B5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37" name="Picture 3" descr="StoTherm Vario">
          <a:extLst>
            <a:ext uri="{FF2B5EF4-FFF2-40B4-BE49-F238E27FC236}">
              <a16:creationId xmlns:a16="http://schemas.microsoft.com/office/drawing/2014/main" id="{F17EB1E5-D671-4DF3-8648-9F73DC451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38" name="Picture 27" descr="StoTherm Vario">
          <a:extLst>
            <a:ext uri="{FF2B5EF4-FFF2-40B4-BE49-F238E27FC236}">
              <a16:creationId xmlns:a16="http://schemas.microsoft.com/office/drawing/2014/main" id="{B9A32348-64CF-4209-AF45-5097BA45B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39" name="Picture 3" descr="StoTherm Vario">
          <a:extLst>
            <a:ext uri="{FF2B5EF4-FFF2-40B4-BE49-F238E27FC236}">
              <a16:creationId xmlns:a16="http://schemas.microsoft.com/office/drawing/2014/main" id="{7B984723-5B52-4835-8DA4-3F48E5502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40" name="Picture 3" descr="StoTherm Vario">
          <a:extLst>
            <a:ext uri="{FF2B5EF4-FFF2-40B4-BE49-F238E27FC236}">
              <a16:creationId xmlns:a16="http://schemas.microsoft.com/office/drawing/2014/main" id="{3A84CEDE-8FC0-4F74-BAE0-3A9E1020F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41" name="Picture 3" descr="StoTherm Vario">
          <a:extLst>
            <a:ext uri="{FF2B5EF4-FFF2-40B4-BE49-F238E27FC236}">
              <a16:creationId xmlns:a16="http://schemas.microsoft.com/office/drawing/2014/main" id="{84D79DF7-1101-4B0C-ADF5-65FF5F665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42" name="Picture 3" descr="StoTherm Vario">
          <a:extLst>
            <a:ext uri="{FF2B5EF4-FFF2-40B4-BE49-F238E27FC236}">
              <a16:creationId xmlns:a16="http://schemas.microsoft.com/office/drawing/2014/main" id="{A959BB12-A3F7-45F3-931C-0CF733BFB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43" name="Picture 32" descr="StoTherm Vario">
          <a:extLst>
            <a:ext uri="{FF2B5EF4-FFF2-40B4-BE49-F238E27FC236}">
              <a16:creationId xmlns:a16="http://schemas.microsoft.com/office/drawing/2014/main" id="{7DBBC89E-FD76-4A34-BD40-448121433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44" name="Picture 3" descr="StoTherm Vario">
          <a:extLst>
            <a:ext uri="{FF2B5EF4-FFF2-40B4-BE49-F238E27FC236}">
              <a16:creationId xmlns:a16="http://schemas.microsoft.com/office/drawing/2014/main" id="{FACB0325-80C8-427A-9B65-D2BC85F6B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45" name="Picture 3" descr="StoTherm Vario">
          <a:extLst>
            <a:ext uri="{FF2B5EF4-FFF2-40B4-BE49-F238E27FC236}">
              <a16:creationId xmlns:a16="http://schemas.microsoft.com/office/drawing/2014/main" id="{DEC186B0-9B7C-4DB6-BE25-942725088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46" name="Picture 3" descr="StoTherm Vario">
          <a:extLst>
            <a:ext uri="{FF2B5EF4-FFF2-40B4-BE49-F238E27FC236}">
              <a16:creationId xmlns:a16="http://schemas.microsoft.com/office/drawing/2014/main" id="{3A6B170D-8FE4-4B79-A33C-1D9E31337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47" name="Picture 3" descr="StoTherm Vario">
          <a:extLst>
            <a:ext uri="{FF2B5EF4-FFF2-40B4-BE49-F238E27FC236}">
              <a16:creationId xmlns:a16="http://schemas.microsoft.com/office/drawing/2014/main" id="{FB0E3676-3EAB-4752-9D47-95345ADC4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48" name="Picture 37" descr="StoTherm Vario">
          <a:extLst>
            <a:ext uri="{FF2B5EF4-FFF2-40B4-BE49-F238E27FC236}">
              <a16:creationId xmlns:a16="http://schemas.microsoft.com/office/drawing/2014/main" id="{8FE0ECA0-A728-4F0E-9213-00ACF1204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49" name="Picture 38" descr="StoTherm Vario">
          <a:extLst>
            <a:ext uri="{FF2B5EF4-FFF2-40B4-BE49-F238E27FC236}">
              <a16:creationId xmlns:a16="http://schemas.microsoft.com/office/drawing/2014/main" id="{D4EEFD4D-CF3C-4C46-B797-7D6056F30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50" name="Picture 3" descr="StoTherm Vario">
          <a:extLst>
            <a:ext uri="{FF2B5EF4-FFF2-40B4-BE49-F238E27FC236}">
              <a16:creationId xmlns:a16="http://schemas.microsoft.com/office/drawing/2014/main" id="{789EDB04-A979-474F-81A5-752638995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51" name="Picture 3" descr="StoTherm Vario">
          <a:extLst>
            <a:ext uri="{FF2B5EF4-FFF2-40B4-BE49-F238E27FC236}">
              <a16:creationId xmlns:a16="http://schemas.microsoft.com/office/drawing/2014/main" id="{47CCFBA0-C1E0-4F9E-92BC-285E503D0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52" name="Picture 3" descr="StoTherm Vario">
          <a:extLst>
            <a:ext uri="{FF2B5EF4-FFF2-40B4-BE49-F238E27FC236}">
              <a16:creationId xmlns:a16="http://schemas.microsoft.com/office/drawing/2014/main" id="{EEEC169D-98C2-4FE6-A7AD-B63C742AA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53" name="Picture 42" descr="StoTherm Vario">
          <a:extLst>
            <a:ext uri="{FF2B5EF4-FFF2-40B4-BE49-F238E27FC236}">
              <a16:creationId xmlns:a16="http://schemas.microsoft.com/office/drawing/2014/main" id="{011D1E21-78A2-4B8B-A10F-D1CAE0E6B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54" name="Picture 43" descr="StoTherm Vario">
          <a:extLst>
            <a:ext uri="{FF2B5EF4-FFF2-40B4-BE49-F238E27FC236}">
              <a16:creationId xmlns:a16="http://schemas.microsoft.com/office/drawing/2014/main" id="{AEF0E30B-B4CE-4032-914F-F17A1F712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55" name="Picture 44" descr="StoTherm Vario">
          <a:extLst>
            <a:ext uri="{FF2B5EF4-FFF2-40B4-BE49-F238E27FC236}">
              <a16:creationId xmlns:a16="http://schemas.microsoft.com/office/drawing/2014/main" id="{1C4CF22E-7BC5-451D-920B-4253F37BB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56" name="Picture 45" descr="StoTherm Vario">
          <a:extLst>
            <a:ext uri="{FF2B5EF4-FFF2-40B4-BE49-F238E27FC236}">
              <a16:creationId xmlns:a16="http://schemas.microsoft.com/office/drawing/2014/main" id="{68F0DFD3-D783-43D0-B7F2-E2257D02C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57" name="Picture 46" descr="StoTherm Vario">
          <a:extLst>
            <a:ext uri="{FF2B5EF4-FFF2-40B4-BE49-F238E27FC236}">
              <a16:creationId xmlns:a16="http://schemas.microsoft.com/office/drawing/2014/main" id="{02C8E982-DA7F-441F-B1E0-0217F8839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58" name="Picture 47" descr="StoTherm Vario">
          <a:extLst>
            <a:ext uri="{FF2B5EF4-FFF2-40B4-BE49-F238E27FC236}">
              <a16:creationId xmlns:a16="http://schemas.microsoft.com/office/drawing/2014/main" id="{EC9ECD4C-0E8E-4984-8B0A-1AD9DA793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59" name="Picture 48" descr="StoTherm Vario">
          <a:extLst>
            <a:ext uri="{FF2B5EF4-FFF2-40B4-BE49-F238E27FC236}">
              <a16:creationId xmlns:a16="http://schemas.microsoft.com/office/drawing/2014/main" id="{B53D761F-F3F1-4D86-A6D8-D7A3EC260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60" name="Picture 49" descr="StoTherm Vario">
          <a:extLst>
            <a:ext uri="{FF2B5EF4-FFF2-40B4-BE49-F238E27FC236}">
              <a16:creationId xmlns:a16="http://schemas.microsoft.com/office/drawing/2014/main" id="{1E10224C-1F14-4C41-B92A-23D5F8C08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61" name="Picture 50" descr="StoTherm Vario">
          <a:extLst>
            <a:ext uri="{FF2B5EF4-FFF2-40B4-BE49-F238E27FC236}">
              <a16:creationId xmlns:a16="http://schemas.microsoft.com/office/drawing/2014/main" id="{66A880C0-6EBC-405D-9DEF-3B9DD74AC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62" name="Picture 51" descr="StoTherm Vario">
          <a:extLst>
            <a:ext uri="{FF2B5EF4-FFF2-40B4-BE49-F238E27FC236}">
              <a16:creationId xmlns:a16="http://schemas.microsoft.com/office/drawing/2014/main" id="{CE77035B-A1E6-4D96-B39A-D87BC0569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63" name="Picture 3" descr="StoTherm Vario">
          <a:extLst>
            <a:ext uri="{FF2B5EF4-FFF2-40B4-BE49-F238E27FC236}">
              <a16:creationId xmlns:a16="http://schemas.microsoft.com/office/drawing/2014/main" id="{2AEFDD5D-2DF1-476A-8F8D-1A6AFC96C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64" name="Picture 53" descr="StoTherm Vario">
          <a:extLst>
            <a:ext uri="{FF2B5EF4-FFF2-40B4-BE49-F238E27FC236}">
              <a16:creationId xmlns:a16="http://schemas.microsoft.com/office/drawing/2014/main" id="{7FE1C2C3-4A88-4F52-855C-8C975879A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65" name="Picture 3" descr="StoTherm Vario">
          <a:extLst>
            <a:ext uri="{FF2B5EF4-FFF2-40B4-BE49-F238E27FC236}">
              <a16:creationId xmlns:a16="http://schemas.microsoft.com/office/drawing/2014/main" id="{1F77C76B-D478-40F5-B92A-C7DE4341B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66" name="Picture 3" descr="StoTherm Vario">
          <a:extLst>
            <a:ext uri="{FF2B5EF4-FFF2-40B4-BE49-F238E27FC236}">
              <a16:creationId xmlns:a16="http://schemas.microsoft.com/office/drawing/2014/main" id="{7A5B34EA-275E-4089-94DE-46E249A06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67" name="Picture 3" descr="StoTherm Vario">
          <a:extLst>
            <a:ext uri="{FF2B5EF4-FFF2-40B4-BE49-F238E27FC236}">
              <a16:creationId xmlns:a16="http://schemas.microsoft.com/office/drawing/2014/main" id="{04430276-E6D2-468C-87AC-2E5D5CE11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68" name="Picture 57" descr="StoTherm Vario">
          <a:extLst>
            <a:ext uri="{FF2B5EF4-FFF2-40B4-BE49-F238E27FC236}">
              <a16:creationId xmlns:a16="http://schemas.microsoft.com/office/drawing/2014/main" id="{6391CEDB-96FD-4663-97C8-9304A9CF6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69" name="Picture 3" descr="StoTherm Vario">
          <a:extLst>
            <a:ext uri="{FF2B5EF4-FFF2-40B4-BE49-F238E27FC236}">
              <a16:creationId xmlns:a16="http://schemas.microsoft.com/office/drawing/2014/main" id="{8C5FC484-9F1A-4152-9F66-1AB803CA3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70" name="Picture 3" descr="StoTherm Vario">
          <a:extLst>
            <a:ext uri="{FF2B5EF4-FFF2-40B4-BE49-F238E27FC236}">
              <a16:creationId xmlns:a16="http://schemas.microsoft.com/office/drawing/2014/main" id="{2D59FB9D-B93F-4098-83A1-54A3C3E93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71" name="Picture 3" descr="StoTherm Vario">
          <a:extLst>
            <a:ext uri="{FF2B5EF4-FFF2-40B4-BE49-F238E27FC236}">
              <a16:creationId xmlns:a16="http://schemas.microsoft.com/office/drawing/2014/main" id="{F1CFB7EB-E468-447E-90CC-CD16CDED6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72" name="Picture 3" descr="StoTherm Vario">
          <a:extLst>
            <a:ext uri="{FF2B5EF4-FFF2-40B4-BE49-F238E27FC236}">
              <a16:creationId xmlns:a16="http://schemas.microsoft.com/office/drawing/2014/main" id="{86DAED04-D8DB-4ADB-AA97-E9F703C69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73" name="Picture 3" descr="StoTherm Vario">
          <a:extLst>
            <a:ext uri="{FF2B5EF4-FFF2-40B4-BE49-F238E27FC236}">
              <a16:creationId xmlns:a16="http://schemas.microsoft.com/office/drawing/2014/main" id="{0781901B-D220-43DE-A4A9-223A873F4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74" name="Picture 3" descr="StoTherm Vario">
          <a:extLst>
            <a:ext uri="{FF2B5EF4-FFF2-40B4-BE49-F238E27FC236}">
              <a16:creationId xmlns:a16="http://schemas.microsoft.com/office/drawing/2014/main" id="{A8D1971E-09D4-4540-BC8B-70B04EB8A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75" name="Picture 3" descr="StoTherm Vario">
          <a:extLst>
            <a:ext uri="{FF2B5EF4-FFF2-40B4-BE49-F238E27FC236}">
              <a16:creationId xmlns:a16="http://schemas.microsoft.com/office/drawing/2014/main" id="{008C345B-6F78-4379-8453-674E21743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76" name="Picture 65" descr="StoTherm Vario">
          <a:extLst>
            <a:ext uri="{FF2B5EF4-FFF2-40B4-BE49-F238E27FC236}">
              <a16:creationId xmlns:a16="http://schemas.microsoft.com/office/drawing/2014/main" id="{E34B4FD6-FEB0-454B-A143-1E40F4324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77" name="Picture 3" descr="StoTherm Vario">
          <a:extLst>
            <a:ext uri="{FF2B5EF4-FFF2-40B4-BE49-F238E27FC236}">
              <a16:creationId xmlns:a16="http://schemas.microsoft.com/office/drawing/2014/main" id="{3FE69932-AE53-4FBC-AF78-D6CA0685D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78" name="Picture 3" descr="StoTherm Vario">
          <a:extLst>
            <a:ext uri="{FF2B5EF4-FFF2-40B4-BE49-F238E27FC236}">
              <a16:creationId xmlns:a16="http://schemas.microsoft.com/office/drawing/2014/main" id="{BD7F47A1-4363-4714-B12D-3D1ECA2E5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79" name="Picture 3" descr="StoTherm Vario">
          <a:extLst>
            <a:ext uri="{FF2B5EF4-FFF2-40B4-BE49-F238E27FC236}">
              <a16:creationId xmlns:a16="http://schemas.microsoft.com/office/drawing/2014/main" id="{38DD4791-F1C4-49E3-9F62-B8B1C9170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80" name="Picture 3" descr="StoTherm Vario">
          <a:extLst>
            <a:ext uri="{FF2B5EF4-FFF2-40B4-BE49-F238E27FC236}">
              <a16:creationId xmlns:a16="http://schemas.microsoft.com/office/drawing/2014/main" id="{65F8A11B-1F95-4BB1-9B13-3CAA3CA30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81" name="Picture 70" descr="StoTherm Vario">
          <a:extLst>
            <a:ext uri="{FF2B5EF4-FFF2-40B4-BE49-F238E27FC236}">
              <a16:creationId xmlns:a16="http://schemas.microsoft.com/office/drawing/2014/main" id="{2F3C5A53-F3CE-4897-BD63-0932BEC18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82" name="Picture 3" descr="StoTherm Vario">
          <a:extLst>
            <a:ext uri="{FF2B5EF4-FFF2-40B4-BE49-F238E27FC236}">
              <a16:creationId xmlns:a16="http://schemas.microsoft.com/office/drawing/2014/main" id="{D7D50148-72E2-466F-9B9A-F131C1023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83" name="Picture 3" descr="StoTherm Vario">
          <a:extLst>
            <a:ext uri="{FF2B5EF4-FFF2-40B4-BE49-F238E27FC236}">
              <a16:creationId xmlns:a16="http://schemas.microsoft.com/office/drawing/2014/main" id="{82F72435-D4A8-4942-8AE8-974B7845D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84" name="Picture 3" descr="StoTherm Vario">
          <a:extLst>
            <a:ext uri="{FF2B5EF4-FFF2-40B4-BE49-F238E27FC236}">
              <a16:creationId xmlns:a16="http://schemas.microsoft.com/office/drawing/2014/main" id="{F3DE34BB-D18B-407D-97DD-B59B3B565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85" name="Picture 3" descr="StoTherm Vario">
          <a:extLst>
            <a:ext uri="{FF2B5EF4-FFF2-40B4-BE49-F238E27FC236}">
              <a16:creationId xmlns:a16="http://schemas.microsoft.com/office/drawing/2014/main" id="{09AAA4C0-E40F-4825-ABAF-D250BEDD2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86" name="Picture 75" descr="StoTherm Vario">
          <a:extLst>
            <a:ext uri="{FF2B5EF4-FFF2-40B4-BE49-F238E27FC236}">
              <a16:creationId xmlns:a16="http://schemas.microsoft.com/office/drawing/2014/main" id="{0093E628-D893-4224-8A2A-79041BF65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87" name="Picture 3" descr="StoTherm Vario">
          <a:extLst>
            <a:ext uri="{FF2B5EF4-FFF2-40B4-BE49-F238E27FC236}">
              <a16:creationId xmlns:a16="http://schemas.microsoft.com/office/drawing/2014/main" id="{09171377-EF23-4C00-8D00-8D880379E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88" name="Picture 3" descr="StoTherm Vario">
          <a:extLst>
            <a:ext uri="{FF2B5EF4-FFF2-40B4-BE49-F238E27FC236}">
              <a16:creationId xmlns:a16="http://schemas.microsoft.com/office/drawing/2014/main" id="{4314A367-0C35-4107-A358-7D0ECA000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89" name="Picture 3" descr="StoTherm Vario">
          <a:extLst>
            <a:ext uri="{FF2B5EF4-FFF2-40B4-BE49-F238E27FC236}">
              <a16:creationId xmlns:a16="http://schemas.microsoft.com/office/drawing/2014/main" id="{A7D5E309-1A39-40B8-A4AF-946103B0F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90" name="Picture 3" descr="StoTherm Vario">
          <a:extLst>
            <a:ext uri="{FF2B5EF4-FFF2-40B4-BE49-F238E27FC236}">
              <a16:creationId xmlns:a16="http://schemas.microsoft.com/office/drawing/2014/main" id="{3B0F10E9-9181-4B77-BC1C-277E9AF16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91" name="Picture 80" descr="StoTherm Vario">
          <a:extLst>
            <a:ext uri="{FF2B5EF4-FFF2-40B4-BE49-F238E27FC236}">
              <a16:creationId xmlns:a16="http://schemas.microsoft.com/office/drawing/2014/main" id="{2BE22BD2-A9E9-4BF4-8C6E-4A3BE9E29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92" name="Picture 81" descr="StoTherm Vario">
          <a:extLst>
            <a:ext uri="{FF2B5EF4-FFF2-40B4-BE49-F238E27FC236}">
              <a16:creationId xmlns:a16="http://schemas.microsoft.com/office/drawing/2014/main" id="{686E4FFC-E97E-4425-AC2A-80E3582F7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93" name="Picture 3" descr="StoTherm Vario">
          <a:extLst>
            <a:ext uri="{FF2B5EF4-FFF2-40B4-BE49-F238E27FC236}">
              <a16:creationId xmlns:a16="http://schemas.microsoft.com/office/drawing/2014/main" id="{55B7DDFD-23B7-4075-8B21-69BF9A18D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94" name="Picture 3" descr="StoTherm Vario">
          <a:extLst>
            <a:ext uri="{FF2B5EF4-FFF2-40B4-BE49-F238E27FC236}">
              <a16:creationId xmlns:a16="http://schemas.microsoft.com/office/drawing/2014/main" id="{10DAC14D-0612-4C15-9E70-BA1EC62DB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95" name="Picture 3" descr="StoTherm Vario">
          <a:extLst>
            <a:ext uri="{FF2B5EF4-FFF2-40B4-BE49-F238E27FC236}">
              <a16:creationId xmlns:a16="http://schemas.microsoft.com/office/drawing/2014/main" id="{54E09E8E-C2A1-4ECF-AF1E-6814AFEAA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96" name="Picture 85" descr="StoTherm Vario">
          <a:extLst>
            <a:ext uri="{FF2B5EF4-FFF2-40B4-BE49-F238E27FC236}">
              <a16:creationId xmlns:a16="http://schemas.microsoft.com/office/drawing/2014/main" id="{50F04D0B-2361-4D3E-9670-D4ED15974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97" name="Picture 86" descr="StoTherm Vario">
          <a:extLst>
            <a:ext uri="{FF2B5EF4-FFF2-40B4-BE49-F238E27FC236}">
              <a16:creationId xmlns:a16="http://schemas.microsoft.com/office/drawing/2014/main" id="{C46D7717-5136-4656-86DC-42DD5793E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98" name="Picture 87" descr="StoTherm Vario">
          <a:extLst>
            <a:ext uri="{FF2B5EF4-FFF2-40B4-BE49-F238E27FC236}">
              <a16:creationId xmlns:a16="http://schemas.microsoft.com/office/drawing/2014/main" id="{67D665E5-E133-4B0B-8617-D437696D4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299" name="Picture 88" descr="StoTherm Vario">
          <a:extLst>
            <a:ext uri="{FF2B5EF4-FFF2-40B4-BE49-F238E27FC236}">
              <a16:creationId xmlns:a16="http://schemas.microsoft.com/office/drawing/2014/main" id="{3699135B-F6BE-47F3-AF20-2395A5356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300" name="Picture 89" descr="StoTherm Vario">
          <a:extLst>
            <a:ext uri="{FF2B5EF4-FFF2-40B4-BE49-F238E27FC236}">
              <a16:creationId xmlns:a16="http://schemas.microsoft.com/office/drawing/2014/main" id="{A98F4FD0-6897-46C5-8F2E-595FBBBC4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301" name="Picture 90" descr="StoTherm Vario">
          <a:extLst>
            <a:ext uri="{FF2B5EF4-FFF2-40B4-BE49-F238E27FC236}">
              <a16:creationId xmlns:a16="http://schemas.microsoft.com/office/drawing/2014/main" id="{35209425-AEA6-4914-B110-5E879A54D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302" name="Picture 91" descr="StoTherm Vario">
          <a:extLst>
            <a:ext uri="{FF2B5EF4-FFF2-40B4-BE49-F238E27FC236}">
              <a16:creationId xmlns:a16="http://schemas.microsoft.com/office/drawing/2014/main" id="{929FDB73-601C-4FF0-87FA-9F105E4CE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303" name="Picture 49" descr="StoTherm Vario">
          <a:extLst>
            <a:ext uri="{FF2B5EF4-FFF2-40B4-BE49-F238E27FC236}">
              <a16:creationId xmlns:a16="http://schemas.microsoft.com/office/drawing/2014/main" id="{D6931F24-356E-4D04-A8B7-5A2859E88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04" name="Picture 50" descr="StoTherm Vario">
          <a:extLst>
            <a:ext uri="{FF2B5EF4-FFF2-40B4-BE49-F238E27FC236}">
              <a16:creationId xmlns:a16="http://schemas.microsoft.com/office/drawing/2014/main" id="{5CFC2BAC-54E3-486C-8C4D-CBD86494C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05" name="Picture 51" descr="StoTherm Vario">
          <a:extLst>
            <a:ext uri="{FF2B5EF4-FFF2-40B4-BE49-F238E27FC236}">
              <a16:creationId xmlns:a16="http://schemas.microsoft.com/office/drawing/2014/main" id="{3F61F383-9EC9-46CE-86D4-AB1914083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06" name="Picture 52" descr="StoTherm Vario">
          <a:extLst>
            <a:ext uri="{FF2B5EF4-FFF2-40B4-BE49-F238E27FC236}">
              <a16:creationId xmlns:a16="http://schemas.microsoft.com/office/drawing/2014/main" id="{DC2D1681-0606-449E-BDD4-84FE0DF71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07" name="Picture 3" descr="StoTherm Vario">
          <a:extLst>
            <a:ext uri="{FF2B5EF4-FFF2-40B4-BE49-F238E27FC236}">
              <a16:creationId xmlns:a16="http://schemas.microsoft.com/office/drawing/2014/main" id="{84A22AD8-CA2A-4A47-BA6C-03050C681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08" name="Picture 54" descr="StoTherm Vario">
          <a:extLst>
            <a:ext uri="{FF2B5EF4-FFF2-40B4-BE49-F238E27FC236}">
              <a16:creationId xmlns:a16="http://schemas.microsoft.com/office/drawing/2014/main" id="{66FC79D2-F944-4EE3-8B37-86D106B77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09" name="Picture 3" descr="StoTherm Vario">
          <a:extLst>
            <a:ext uri="{FF2B5EF4-FFF2-40B4-BE49-F238E27FC236}">
              <a16:creationId xmlns:a16="http://schemas.microsoft.com/office/drawing/2014/main" id="{6785FBFC-6266-4C3A-9768-2E1BAD2C6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10" name="Picture 3" descr="StoTherm Vario">
          <a:extLst>
            <a:ext uri="{FF2B5EF4-FFF2-40B4-BE49-F238E27FC236}">
              <a16:creationId xmlns:a16="http://schemas.microsoft.com/office/drawing/2014/main" id="{8704990C-5337-488A-BF2D-D47F04B16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11" name="Picture 3" descr="StoTherm Vario">
          <a:extLst>
            <a:ext uri="{FF2B5EF4-FFF2-40B4-BE49-F238E27FC236}">
              <a16:creationId xmlns:a16="http://schemas.microsoft.com/office/drawing/2014/main" id="{2CF7113F-5A5F-463C-960B-CD975FC34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12" name="Picture 58" descr="StoTherm Vario">
          <a:extLst>
            <a:ext uri="{FF2B5EF4-FFF2-40B4-BE49-F238E27FC236}">
              <a16:creationId xmlns:a16="http://schemas.microsoft.com/office/drawing/2014/main" id="{A0594366-7A04-4E57-B56D-FD60F3D08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13" name="Picture 3" descr="StoTherm Vario">
          <a:extLst>
            <a:ext uri="{FF2B5EF4-FFF2-40B4-BE49-F238E27FC236}">
              <a16:creationId xmlns:a16="http://schemas.microsoft.com/office/drawing/2014/main" id="{DF3891DA-50E8-4DFE-8C5E-908FE53E6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14" name="Picture 3" descr="StoTherm Vario">
          <a:extLst>
            <a:ext uri="{FF2B5EF4-FFF2-40B4-BE49-F238E27FC236}">
              <a16:creationId xmlns:a16="http://schemas.microsoft.com/office/drawing/2014/main" id="{5349AE48-2CB3-411D-942C-839647852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15" name="Picture 3" descr="StoTherm Vario">
          <a:extLst>
            <a:ext uri="{FF2B5EF4-FFF2-40B4-BE49-F238E27FC236}">
              <a16:creationId xmlns:a16="http://schemas.microsoft.com/office/drawing/2014/main" id="{CC8EF6A4-A98F-4B00-B7F5-75D1DB749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16" name="Picture 3" descr="StoTherm Vario">
          <a:extLst>
            <a:ext uri="{FF2B5EF4-FFF2-40B4-BE49-F238E27FC236}">
              <a16:creationId xmlns:a16="http://schemas.microsoft.com/office/drawing/2014/main" id="{75C0436A-9150-4604-ACC0-9A4101455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17" name="Picture 3" descr="StoTherm Vario">
          <a:extLst>
            <a:ext uri="{FF2B5EF4-FFF2-40B4-BE49-F238E27FC236}">
              <a16:creationId xmlns:a16="http://schemas.microsoft.com/office/drawing/2014/main" id="{5CB059D5-D706-40FA-8847-D846D23EF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18" name="Picture 3" descr="StoTherm Vario">
          <a:extLst>
            <a:ext uri="{FF2B5EF4-FFF2-40B4-BE49-F238E27FC236}">
              <a16:creationId xmlns:a16="http://schemas.microsoft.com/office/drawing/2014/main" id="{F7A22AE3-63E6-4290-9409-223780CAB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19" name="Picture 3" descr="StoTherm Vario">
          <a:extLst>
            <a:ext uri="{FF2B5EF4-FFF2-40B4-BE49-F238E27FC236}">
              <a16:creationId xmlns:a16="http://schemas.microsoft.com/office/drawing/2014/main" id="{B6D88025-6AF3-4A95-B692-6F13E9167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20" name="Picture 66" descr="StoTherm Vario">
          <a:extLst>
            <a:ext uri="{FF2B5EF4-FFF2-40B4-BE49-F238E27FC236}">
              <a16:creationId xmlns:a16="http://schemas.microsoft.com/office/drawing/2014/main" id="{AE4A6EC5-2391-4A60-9B99-C2FCA494E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21" name="Picture 3" descr="StoTherm Vario">
          <a:extLst>
            <a:ext uri="{FF2B5EF4-FFF2-40B4-BE49-F238E27FC236}">
              <a16:creationId xmlns:a16="http://schemas.microsoft.com/office/drawing/2014/main" id="{C98F97DA-ADF9-4EFA-A869-BC1620D83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22" name="Picture 3" descr="StoTherm Vario">
          <a:extLst>
            <a:ext uri="{FF2B5EF4-FFF2-40B4-BE49-F238E27FC236}">
              <a16:creationId xmlns:a16="http://schemas.microsoft.com/office/drawing/2014/main" id="{8F9E66D8-CCFC-4D0C-8C7D-8ED159E73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23" name="Picture 3" descr="StoTherm Vario">
          <a:extLst>
            <a:ext uri="{FF2B5EF4-FFF2-40B4-BE49-F238E27FC236}">
              <a16:creationId xmlns:a16="http://schemas.microsoft.com/office/drawing/2014/main" id="{471E8B02-1425-458E-8152-2DF03AB7A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24" name="Picture 3" descr="StoTherm Vario">
          <a:extLst>
            <a:ext uri="{FF2B5EF4-FFF2-40B4-BE49-F238E27FC236}">
              <a16:creationId xmlns:a16="http://schemas.microsoft.com/office/drawing/2014/main" id="{DE949920-EAEF-421F-A256-143C27808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25" name="Picture 71" descr="StoTherm Vario">
          <a:extLst>
            <a:ext uri="{FF2B5EF4-FFF2-40B4-BE49-F238E27FC236}">
              <a16:creationId xmlns:a16="http://schemas.microsoft.com/office/drawing/2014/main" id="{CEA9B85B-0649-439F-B7AF-4E3163921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26" name="Picture 3" descr="StoTherm Vario">
          <a:extLst>
            <a:ext uri="{FF2B5EF4-FFF2-40B4-BE49-F238E27FC236}">
              <a16:creationId xmlns:a16="http://schemas.microsoft.com/office/drawing/2014/main" id="{C6AC4D3C-940D-4DB5-86B7-366FEB170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27" name="Picture 3" descr="StoTherm Vario">
          <a:extLst>
            <a:ext uri="{FF2B5EF4-FFF2-40B4-BE49-F238E27FC236}">
              <a16:creationId xmlns:a16="http://schemas.microsoft.com/office/drawing/2014/main" id="{834C9922-0BD8-4E62-A44A-58CE6D968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28" name="Picture 3" descr="StoTherm Vario">
          <a:extLst>
            <a:ext uri="{FF2B5EF4-FFF2-40B4-BE49-F238E27FC236}">
              <a16:creationId xmlns:a16="http://schemas.microsoft.com/office/drawing/2014/main" id="{5D270284-A6AA-4FD4-B7B1-436E36F78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29" name="Picture 3" descr="StoTherm Vario">
          <a:extLst>
            <a:ext uri="{FF2B5EF4-FFF2-40B4-BE49-F238E27FC236}">
              <a16:creationId xmlns:a16="http://schemas.microsoft.com/office/drawing/2014/main" id="{12329472-B978-4691-A26B-5A1156434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30" name="Picture 76" descr="StoTherm Vario">
          <a:extLst>
            <a:ext uri="{FF2B5EF4-FFF2-40B4-BE49-F238E27FC236}">
              <a16:creationId xmlns:a16="http://schemas.microsoft.com/office/drawing/2014/main" id="{C7603CEF-1346-40E2-AC03-1B99D1EE2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31" name="Picture 3" descr="StoTherm Vario">
          <a:extLst>
            <a:ext uri="{FF2B5EF4-FFF2-40B4-BE49-F238E27FC236}">
              <a16:creationId xmlns:a16="http://schemas.microsoft.com/office/drawing/2014/main" id="{D0EF608F-CF3E-4848-A668-6B271DBF8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32" name="Picture 3" descr="StoTherm Vario">
          <a:extLst>
            <a:ext uri="{FF2B5EF4-FFF2-40B4-BE49-F238E27FC236}">
              <a16:creationId xmlns:a16="http://schemas.microsoft.com/office/drawing/2014/main" id="{57DB84E0-1A68-4FBF-8FFC-FA491F7F1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33" name="Picture 3" descr="StoTherm Vario">
          <a:extLst>
            <a:ext uri="{FF2B5EF4-FFF2-40B4-BE49-F238E27FC236}">
              <a16:creationId xmlns:a16="http://schemas.microsoft.com/office/drawing/2014/main" id="{8F7F3357-5EC0-49D8-B256-70AD4B3A8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34" name="Picture 3" descr="StoTherm Vario">
          <a:extLst>
            <a:ext uri="{FF2B5EF4-FFF2-40B4-BE49-F238E27FC236}">
              <a16:creationId xmlns:a16="http://schemas.microsoft.com/office/drawing/2014/main" id="{4DD2DD29-3237-4487-AD10-2247F507A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35" name="Picture 81" descr="StoTherm Vario">
          <a:extLst>
            <a:ext uri="{FF2B5EF4-FFF2-40B4-BE49-F238E27FC236}">
              <a16:creationId xmlns:a16="http://schemas.microsoft.com/office/drawing/2014/main" id="{9B490BD3-DFC7-4190-A402-8F93EEE2D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36" name="Picture 82" descr="StoTherm Vario">
          <a:extLst>
            <a:ext uri="{FF2B5EF4-FFF2-40B4-BE49-F238E27FC236}">
              <a16:creationId xmlns:a16="http://schemas.microsoft.com/office/drawing/2014/main" id="{C800956F-40D0-47C7-AD67-2C89577DB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37" name="Picture 3" descr="StoTherm Vario">
          <a:extLst>
            <a:ext uri="{FF2B5EF4-FFF2-40B4-BE49-F238E27FC236}">
              <a16:creationId xmlns:a16="http://schemas.microsoft.com/office/drawing/2014/main" id="{683FDAA0-A704-4A9B-BFF0-AAF13BB79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38" name="Picture 3" descr="StoTherm Vario">
          <a:extLst>
            <a:ext uri="{FF2B5EF4-FFF2-40B4-BE49-F238E27FC236}">
              <a16:creationId xmlns:a16="http://schemas.microsoft.com/office/drawing/2014/main" id="{69503508-FB7B-4DE7-97C0-EDE3C9481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39" name="Picture 3" descr="StoTherm Vario">
          <a:extLst>
            <a:ext uri="{FF2B5EF4-FFF2-40B4-BE49-F238E27FC236}">
              <a16:creationId xmlns:a16="http://schemas.microsoft.com/office/drawing/2014/main" id="{ECD942E6-67FC-425F-BDFF-FC4546448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40" name="Picture 86" descr="StoTherm Vario">
          <a:extLst>
            <a:ext uri="{FF2B5EF4-FFF2-40B4-BE49-F238E27FC236}">
              <a16:creationId xmlns:a16="http://schemas.microsoft.com/office/drawing/2014/main" id="{70D63BE5-8458-4168-B567-E33DC3F58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41" name="Picture 87" descr="StoTherm Vario">
          <a:extLst>
            <a:ext uri="{FF2B5EF4-FFF2-40B4-BE49-F238E27FC236}">
              <a16:creationId xmlns:a16="http://schemas.microsoft.com/office/drawing/2014/main" id="{ACC42F84-CA42-46A3-9097-0694779C6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42" name="Picture 88" descr="StoTherm Vario">
          <a:extLst>
            <a:ext uri="{FF2B5EF4-FFF2-40B4-BE49-F238E27FC236}">
              <a16:creationId xmlns:a16="http://schemas.microsoft.com/office/drawing/2014/main" id="{578EFCA4-53A4-4839-951E-3CD3F7A9E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43" name="Picture 89" descr="StoTherm Vario">
          <a:extLst>
            <a:ext uri="{FF2B5EF4-FFF2-40B4-BE49-F238E27FC236}">
              <a16:creationId xmlns:a16="http://schemas.microsoft.com/office/drawing/2014/main" id="{C3814C84-70F1-4095-AF30-A7967821D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44" name="Picture 90" descr="StoTherm Vario">
          <a:extLst>
            <a:ext uri="{FF2B5EF4-FFF2-40B4-BE49-F238E27FC236}">
              <a16:creationId xmlns:a16="http://schemas.microsoft.com/office/drawing/2014/main" id="{9BF639C3-458B-4927-8B56-67C8901E6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45" name="Picture 91" descr="StoTherm Vario">
          <a:extLst>
            <a:ext uri="{FF2B5EF4-FFF2-40B4-BE49-F238E27FC236}">
              <a16:creationId xmlns:a16="http://schemas.microsoft.com/office/drawing/2014/main" id="{E92C5117-11AA-4399-B7AB-75406BFCC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46" name="Picture 92" descr="StoTherm Vario">
          <a:extLst>
            <a:ext uri="{FF2B5EF4-FFF2-40B4-BE49-F238E27FC236}">
              <a16:creationId xmlns:a16="http://schemas.microsoft.com/office/drawing/2014/main" id="{81826CC0-6C09-4A1F-90CA-B613FDA30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47" name="Picture 49" descr="StoTherm Vario">
          <a:extLst>
            <a:ext uri="{FF2B5EF4-FFF2-40B4-BE49-F238E27FC236}">
              <a16:creationId xmlns:a16="http://schemas.microsoft.com/office/drawing/2014/main" id="{3800E499-8186-4025-BE4B-6C35A5328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48" name="Picture 50" descr="StoTherm Vario">
          <a:extLst>
            <a:ext uri="{FF2B5EF4-FFF2-40B4-BE49-F238E27FC236}">
              <a16:creationId xmlns:a16="http://schemas.microsoft.com/office/drawing/2014/main" id="{457CEC66-C8A8-4A67-9B0D-BEBE82605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49" name="Picture 51" descr="StoTherm Vario">
          <a:extLst>
            <a:ext uri="{FF2B5EF4-FFF2-40B4-BE49-F238E27FC236}">
              <a16:creationId xmlns:a16="http://schemas.microsoft.com/office/drawing/2014/main" id="{DA97FEAF-BFEF-4EE6-9B16-3F69871BD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50" name="Picture 52" descr="StoTherm Vario">
          <a:extLst>
            <a:ext uri="{FF2B5EF4-FFF2-40B4-BE49-F238E27FC236}">
              <a16:creationId xmlns:a16="http://schemas.microsoft.com/office/drawing/2014/main" id="{1473414A-1E3B-453D-9351-42D23F304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51" name="Picture 3" descr="StoTherm Vario">
          <a:extLst>
            <a:ext uri="{FF2B5EF4-FFF2-40B4-BE49-F238E27FC236}">
              <a16:creationId xmlns:a16="http://schemas.microsoft.com/office/drawing/2014/main" id="{C63F9702-32A7-499D-A62E-3858BCBEF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52" name="Picture 54" descr="StoTherm Vario">
          <a:extLst>
            <a:ext uri="{FF2B5EF4-FFF2-40B4-BE49-F238E27FC236}">
              <a16:creationId xmlns:a16="http://schemas.microsoft.com/office/drawing/2014/main" id="{515E333A-A952-467A-BD46-9C4C13F71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53" name="Picture 3" descr="StoTherm Vario">
          <a:extLst>
            <a:ext uri="{FF2B5EF4-FFF2-40B4-BE49-F238E27FC236}">
              <a16:creationId xmlns:a16="http://schemas.microsoft.com/office/drawing/2014/main" id="{D7174F9C-F713-48C1-9F84-C3C96A7E3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54" name="Picture 3" descr="StoTherm Vario">
          <a:extLst>
            <a:ext uri="{FF2B5EF4-FFF2-40B4-BE49-F238E27FC236}">
              <a16:creationId xmlns:a16="http://schemas.microsoft.com/office/drawing/2014/main" id="{0B5069E1-28AB-49A6-BE11-454FB63D5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55" name="Picture 3" descr="StoTherm Vario">
          <a:extLst>
            <a:ext uri="{FF2B5EF4-FFF2-40B4-BE49-F238E27FC236}">
              <a16:creationId xmlns:a16="http://schemas.microsoft.com/office/drawing/2014/main" id="{286246D1-BAEE-43EB-A131-A150051B7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56" name="Picture 58" descr="StoTherm Vario">
          <a:extLst>
            <a:ext uri="{FF2B5EF4-FFF2-40B4-BE49-F238E27FC236}">
              <a16:creationId xmlns:a16="http://schemas.microsoft.com/office/drawing/2014/main" id="{5E88777E-8872-4826-8C37-047514F29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57" name="Picture 3" descr="StoTherm Vario">
          <a:extLst>
            <a:ext uri="{FF2B5EF4-FFF2-40B4-BE49-F238E27FC236}">
              <a16:creationId xmlns:a16="http://schemas.microsoft.com/office/drawing/2014/main" id="{641D1C9A-975B-41DD-ABC0-59BD1BA5F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58" name="Picture 3" descr="StoTherm Vario">
          <a:extLst>
            <a:ext uri="{FF2B5EF4-FFF2-40B4-BE49-F238E27FC236}">
              <a16:creationId xmlns:a16="http://schemas.microsoft.com/office/drawing/2014/main" id="{B1400C7E-D2F5-4168-A54B-4DFEF2A42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59" name="Picture 3" descr="StoTherm Vario">
          <a:extLst>
            <a:ext uri="{FF2B5EF4-FFF2-40B4-BE49-F238E27FC236}">
              <a16:creationId xmlns:a16="http://schemas.microsoft.com/office/drawing/2014/main" id="{5C35DD8C-2148-4ADB-92B0-89A00517A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60" name="Picture 3" descr="StoTherm Vario">
          <a:extLst>
            <a:ext uri="{FF2B5EF4-FFF2-40B4-BE49-F238E27FC236}">
              <a16:creationId xmlns:a16="http://schemas.microsoft.com/office/drawing/2014/main" id="{2AFE4F64-716E-40CC-897C-8FD718123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61" name="Picture 3" descr="StoTherm Vario">
          <a:extLst>
            <a:ext uri="{FF2B5EF4-FFF2-40B4-BE49-F238E27FC236}">
              <a16:creationId xmlns:a16="http://schemas.microsoft.com/office/drawing/2014/main" id="{A66B9516-05C8-4C20-A7D6-18FF618F6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62" name="Picture 3" descr="StoTherm Vario">
          <a:extLst>
            <a:ext uri="{FF2B5EF4-FFF2-40B4-BE49-F238E27FC236}">
              <a16:creationId xmlns:a16="http://schemas.microsoft.com/office/drawing/2014/main" id="{D91B12FD-84EA-4CAF-A6EF-8D5E01B6C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63" name="Picture 3" descr="StoTherm Vario">
          <a:extLst>
            <a:ext uri="{FF2B5EF4-FFF2-40B4-BE49-F238E27FC236}">
              <a16:creationId xmlns:a16="http://schemas.microsoft.com/office/drawing/2014/main" id="{4971D15A-020F-4DDB-9F6C-05207C524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64" name="Picture 66" descr="StoTherm Vario">
          <a:extLst>
            <a:ext uri="{FF2B5EF4-FFF2-40B4-BE49-F238E27FC236}">
              <a16:creationId xmlns:a16="http://schemas.microsoft.com/office/drawing/2014/main" id="{0D538AA3-91CD-453D-9A02-19E6887E1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65" name="Picture 3" descr="StoTherm Vario">
          <a:extLst>
            <a:ext uri="{FF2B5EF4-FFF2-40B4-BE49-F238E27FC236}">
              <a16:creationId xmlns:a16="http://schemas.microsoft.com/office/drawing/2014/main" id="{0719251E-4C56-41F7-9753-1BC72CA68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66" name="Picture 3" descr="StoTherm Vario">
          <a:extLst>
            <a:ext uri="{FF2B5EF4-FFF2-40B4-BE49-F238E27FC236}">
              <a16:creationId xmlns:a16="http://schemas.microsoft.com/office/drawing/2014/main" id="{3994C802-D377-4525-B707-20E96328E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67" name="Picture 3" descr="StoTherm Vario">
          <a:extLst>
            <a:ext uri="{FF2B5EF4-FFF2-40B4-BE49-F238E27FC236}">
              <a16:creationId xmlns:a16="http://schemas.microsoft.com/office/drawing/2014/main" id="{C6A692C5-2F65-440D-972C-45517EB56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68" name="Picture 3" descr="StoTherm Vario">
          <a:extLst>
            <a:ext uri="{FF2B5EF4-FFF2-40B4-BE49-F238E27FC236}">
              <a16:creationId xmlns:a16="http://schemas.microsoft.com/office/drawing/2014/main" id="{D14B0323-8611-4B57-A8C7-17679E097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69" name="Picture 71" descr="StoTherm Vario">
          <a:extLst>
            <a:ext uri="{FF2B5EF4-FFF2-40B4-BE49-F238E27FC236}">
              <a16:creationId xmlns:a16="http://schemas.microsoft.com/office/drawing/2014/main" id="{9D604A09-3C6D-49A2-81F5-0EAEDE1AC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70" name="Picture 3" descr="StoTherm Vario">
          <a:extLst>
            <a:ext uri="{FF2B5EF4-FFF2-40B4-BE49-F238E27FC236}">
              <a16:creationId xmlns:a16="http://schemas.microsoft.com/office/drawing/2014/main" id="{CF66DBB3-1CD3-4C36-87BC-3B50EFA1E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71" name="Picture 3" descr="StoTherm Vario">
          <a:extLst>
            <a:ext uri="{FF2B5EF4-FFF2-40B4-BE49-F238E27FC236}">
              <a16:creationId xmlns:a16="http://schemas.microsoft.com/office/drawing/2014/main" id="{7B3BBDE3-9541-4629-AC93-6230E419E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72" name="Picture 3" descr="StoTherm Vario">
          <a:extLst>
            <a:ext uri="{FF2B5EF4-FFF2-40B4-BE49-F238E27FC236}">
              <a16:creationId xmlns:a16="http://schemas.microsoft.com/office/drawing/2014/main" id="{2F636BCD-8614-49E3-9D1E-86DF0FA83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73" name="Picture 3" descr="StoTherm Vario">
          <a:extLst>
            <a:ext uri="{FF2B5EF4-FFF2-40B4-BE49-F238E27FC236}">
              <a16:creationId xmlns:a16="http://schemas.microsoft.com/office/drawing/2014/main" id="{9D654E30-E995-425E-A024-7BB1FB221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74" name="Picture 76" descr="StoTherm Vario">
          <a:extLst>
            <a:ext uri="{FF2B5EF4-FFF2-40B4-BE49-F238E27FC236}">
              <a16:creationId xmlns:a16="http://schemas.microsoft.com/office/drawing/2014/main" id="{50BBAFCA-89F5-4816-99D0-14EA8E875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75" name="Picture 3" descr="StoTherm Vario">
          <a:extLst>
            <a:ext uri="{FF2B5EF4-FFF2-40B4-BE49-F238E27FC236}">
              <a16:creationId xmlns:a16="http://schemas.microsoft.com/office/drawing/2014/main" id="{3B9EDD88-2079-4CE8-8ED3-CF31CFBA8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76" name="Picture 3" descr="StoTherm Vario">
          <a:extLst>
            <a:ext uri="{FF2B5EF4-FFF2-40B4-BE49-F238E27FC236}">
              <a16:creationId xmlns:a16="http://schemas.microsoft.com/office/drawing/2014/main" id="{1233D650-8AA8-40B3-B304-BF1713311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77" name="Picture 3" descr="StoTherm Vario">
          <a:extLst>
            <a:ext uri="{FF2B5EF4-FFF2-40B4-BE49-F238E27FC236}">
              <a16:creationId xmlns:a16="http://schemas.microsoft.com/office/drawing/2014/main" id="{0F327F1D-43F9-4F46-9902-38CB7BDAE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78" name="Picture 3" descr="StoTherm Vario">
          <a:extLst>
            <a:ext uri="{FF2B5EF4-FFF2-40B4-BE49-F238E27FC236}">
              <a16:creationId xmlns:a16="http://schemas.microsoft.com/office/drawing/2014/main" id="{21EDD569-C066-4D7D-9989-2AF5E4521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79" name="Picture 81" descr="StoTherm Vario">
          <a:extLst>
            <a:ext uri="{FF2B5EF4-FFF2-40B4-BE49-F238E27FC236}">
              <a16:creationId xmlns:a16="http://schemas.microsoft.com/office/drawing/2014/main" id="{267224AC-79AB-4988-BC17-728B15C87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80" name="Picture 82" descr="StoTherm Vario">
          <a:extLst>
            <a:ext uri="{FF2B5EF4-FFF2-40B4-BE49-F238E27FC236}">
              <a16:creationId xmlns:a16="http://schemas.microsoft.com/office/drawing/2014/main" id="{2682113B-3042-46E2-AE6F-39958D69C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81" name="Picture 3" descr="StoTherm Vario">
          <a:extLst>
            <a:ext uri="{FF2B5EF4-FFF2-40B4-BE49-F238E27FC236}">
              <a16:creationId xmlns:a16="http://schemas.microsoft.com/office/drawing/2014/main" id="{8D7B0270-0427-405C-85D8-FFF8C9821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82" name="Picture 3" descr="StoTherm Vario">
          <a:extLst>
            <a:ext uri="{FF2B5EF4-FFF2-40B4-BE49-F238E27FC236}">
              <a16:creationId xmlns:a16="http://schemas.microsoft.com/office/drawing/2014/main" id="{BF97EB2F-09FE-4571-9922-DDB1078A0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83" name="Picture 3" descr="StoTherm Vario">
          <a:extLst>
            <a:ext uri="{FF2B5EF4-FFF2-40B4-BE49-F238E27FC236}">
              <a16:creationId xmlns:a16="http://schemas.microsoft.com/office/drawing/2014/main" id="{715E50BC-37C3-490E-A11E-C847DDFCC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84" name="Picture 86" descr="StoTherm Vario">
          <a:extLst>
            <a:ext uri="{FF2B5EF4-FFF2-40B4-BE49-F238E27FC236}">
              <a16:creationId xmlns:a16="http://schemas.microsoft.com/office/drawing/2014/main" id="{02CEB086-9C88-4E7C-84BE-B1EF22C59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85" name="Picture 87" descr="StoTherm Vario">
          <a:extLst>
            <a:ext uri="{FF2B5EF4-FFF2-40B4-BE49-F238E27FC236}">
              <a16:creationId xmlns:a16="http://schemas.microsoft.com/office/drawing/2014/main" id="{AE9E3322-B5B8-48DC-B641-51D757F11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86" name="Picture 88" descr="StoTherm Vario">
          <a:extLst>
            <a:ext uri="{FF2B5EF4-FFF2-40B4-BE49-F238E27FC236}">
              <a16:creationId xmlns:a16="http://schemas.microsoft.com/office/drawing/2014/main" id="{A7778D83-0A08-487C-8577-C6A1AB6CF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87" name="Picture 89" descr="StoTherm Vario">
          <a:extLst>
            <a:ext uri="{FF2B5EF4-FFF2-40B4-BE49-F238E27FC236}">
              <a16:creationId xmlns:a16="http://schemas.microsoft.com/office/drawing/2014/main" id="{A72A8483-0D36-4604-B536-788BE19F9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88" name="Picture 90" descr="StoTherm Vario">
          <a:extLst>
            <a:ext uri="{FF2B5EF4-FFF2-40B4-BE49-F238E27FC236}">
              <a16:creationId xmlns:a16="http://schemas.microsoft.com/office/drawing/2014/main" id="{3FC95452-30EC-41E3-8E27-F60C16167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89" name="Picture 91" descr="StoTherm Vario">
          <a:extLst>
            <a:ext uri="{FF2B5EF4-FFF2-40B4-BE49-F238E27FC236}">
              <a16:creationId xmlns:a16="http://schemas.microsoft.com/office/drawing/2014/main" id="{869A6C00-B0C5-4180-BA9E-1C906A2E2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90" name="Picture 92" descr="StoTherm Vario">
          <a:extLst>
            <a:ext uri="{FF2B5EF4-FFF2-40B4-BE49-F238E27FC236}">
              <a16:creationId xmlns:a16="http://schemas.microsoft.com/office/drawing/2014/main" id="{D471C1AB-321D-41A7-BC20-9EC2C28C7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391" name="Picture 49" descr="StoTherm Vario">
          <a:extLst>
            <a:ext uri="{FF2B5EF4-FFF2-40B4-BE49-F238E27FC236}">
              <a16:creationId xmlns:a16="http://schemas.microsoft.com/office/drawing/2014/main" id="{E3CDE7E8-F12D-42A1-B88C-C3CFD8516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392" name="Picture 50" descr="StoTherm Vario">
          <a:extLst>
            <a:ext uri="{FF2B5EF4-FFF2-40B4-BE49-F238E27FC236}">
              <a16:creationId xmlns:a16="http://schemas.microsoft.com/office/drawing/2014/main" id="{11E37FE8-CDAF-44D9-B858-953399532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393" name="Picture 51" descr="StoTherm Vario">
          <a:extLst>
            <a:ext uri="{FF2B5EF4-FFF2-40B4-BE49-F238E27FC236}">
              <a16:creationId xmlns:a16="http://schemas.microsoft.com/office/drawing/2014/main" id="{34758F62-D1E0-4E9E-8D54-0D315E947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394" name="Picture 52" descr="StoTherm Vario">
          <a:extLst>
            <a:ext uri="{FF2B5EF4-FFF2-40B4-BE49-F238E27FC236}">
              <a16:creationId xmlns:a16="http://schemas.microsoft.com/office/drawing/2014/main" id="{A6B10F48-D0F3-4F02-A943-952077FB9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395" name="Picture 3" descr="StoTherm Vario">
          <a:extLst>
            <a:ext uri="{FF2B5EF4-FFF2-40B4-BE49-F238E27FC236}">
              <a16:creationId xmlns:a16="http://schemas.microsoft.com/office/drawing/2014/main" id="{77FB04C8-FBE3-4C16-8F56-982015F5C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396" name="Picture 54" descr="StoTherm Vario">
          <a:extLst>
            <a:ext uri="{FF2B5EF4-FFF2-40B4-BE49-F238E27FC236}">
              <a16:creationId xmlns:a16="http://schemas.microsoft.com/office/drawing/2014/main" id="{22C3BB61-AB5F-4E19-99F7-9803AF652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397" name="Picture 3" descr="StoTherm Vario">
          <a:extLst>
            <a:ext uri="{FF2B5EF4-FFF2-40B4-BE49-F238E27FC236}">
              <a16:creationId xmlns:a16="http://schemas.microsoft.com/office/drawing/2014/main" id="{E3C41ACF-931C-43B0-9A6D-E31A47512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398" name="Picture 3" descr="StoTherm Vario">
          <a:extLst>
            <a:ext uri="{FF2B5EF4-FFF2-40B4-BE49-F238E27FC236}">
              <a16:creationId xmlns:a16="http://schemas.microsoft.com/office/drawing/2014/main" id="{8A2520F6-5A4F-4601-BF2A-8540B522A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399" name="Picture 3" descr="StoTherm Vario">
          <a:extLst>
            <a:ext uri="{FF2B5EF4-FFF2-40B4-BE49-F238E27FC236}">
              <a16:creationId xmlns:a16="http://schemas.microsoft.com/office/drawing/2014/main" id="{4635784D-A4E2-4D95-BF79-E7C5CEB0B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00" name="Picture 58" descr="StoTherm Vario">
          <a:extLst>
            <a:ext uri="{FF2B5EF4-FFF2-40B4-BE49-F238E27FC236}">
              <a16:creationId xmlns:a16="http://schemas.microsoft.com/office/drawing/2014/main" id="{9498CA86-1741-4F81-B263-2BF6A1F1F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01" name="Picture 3" descr="StoTherm Vario">
          <a:extLst>
            <a:ext uri="{FF2B5EF4-FFF2-40B4-BE49-F238E27FC236}">
              <a16:creationId xmlns:a16="http://schemas.microsoft.com/office/drawing/2014/main" id="{006F8074-4A2C-4BDC-BFE0-34E74C0E9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02" name="Picture 3" descr="StoTherm Vario">
          <a:extLst>
            <a:ext uri="{FF2B5EF4-FFF2-40B4-BE49-F238E27FC236}">
              <a16:creationId xmlns:a16="http://schemas.microsoft.com/office/drawing/2014/main" id="{A8BDC728-CC82-4A91-8783-435C1BBBC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03" name="Picture 3" descr="StoTherm Vario">
          <a:extLst>
            <a:ext uri="{FF2B5EF4-FFF2-40B4-BE49-F238E27FC236}">
              <a16:creationId xmlns:a16="http://schemas.microsoft.com/office/drawing/2014/main" id="{0C6ECF5C-5528-46C1-9B55-8C17C47DF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04" name="Picture 3" descr="StoTherm Vario">
          <a:extLst>
            <a:ext uri="{FF2B5EF4-FFF2-40B4-BE49-F238E27FC236}">
              <a16:creationId xmlns:a16="http://schemas.microsoft.com/office/drawing/2014/main" id="{FE18DC28-EDEA-4310-958B-65A7A6282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05" name="Picture 3" descr="StoTherm Vario">
          <a:extLst>
            <a:ext uri="{FF2B5EF4-FFF2-40B4-BE49-F238E27FC236}">
              <a16:creationId xmlns:a16="http://schemas.microsoft.com/office/drawing/2014/main" id="{21DAEAF8-2677-4BF9-9554-A542ED40A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06" name="Picture 3" descr="StoTherm Vario">
          <a:extLst>
            <a:ext uri="{FF2B5EF4-FFF2-40B4-BE49-F238E27FC236}">
              <a16:creationId xmlns:a16="http://schemas.microsoft.com/office/drawing/2014/main" id="{C2A255AB-64B3-4436-B274-2F17B9493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07" name="Picture 3" descr="StoTherm Vario">
          <a:extLst>
            <a:ext uri="{FF2B5EF4-FFF2-40B4-BE49-F238E27FC236}">
              <a16:creationId xmlns:a16="http://schemas.microsoft.com/office/drawing/2014/main" id="{37070A9E-52FA-4FB1-89ED-2DEC9486E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08" name="Picture 66" descr="StoTherm Vario">
          <a:extLst>
            <a:ext uri="{FF2B5EF4-FFF2-40B4-BE49-F238E27FC236}">
              <a16:creationId xmlns:a16="http://schemas.microsoft.com/office/drawing/2014/main" id="{059F172C-BBAD-4C82-B3A5-F817C68A2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09" name="Picture 3" descr="StoTherm Vario">
          <a:extLst>
            <a:ext uri="{FF2B5EF4-FFF2-40B4-BE49-F238E27FC236}">
              <a16:creationId xmlns:a16="http://schemas.microsoft.com/office/drawing/2014/main" id="{0520F518-961B-49E3-9D7C-592084870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10" name="Picture 3" descr="StoTherm Vario">
          <a:extLst>
            <a:ext uri="{FF2B5EF4-FFF2-40B4-BE49-F238E27FC236}">
              <a16:creationId xmlns:a16="http://schemas.microsoft.com/office/drawing/2014/main" id="{E3ACA4A5-6FBA-4FCC-98D6-D8B54AF42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11" name="Picture 3" descr="StoTherm Vario">
          <a:extLst>
            <a:ext uri="{FF2B5EF4-FFF2-40B4-BE49-F238E27FC236}">
              <a16:creationId xmlns:a16="http://schemas.microsoft.com/office/drawing/2014/main" id="{541B2E0E-4816-49BC-93AC-F0505CBB7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12" name="Picture 3" descr="StoTherm Vario">
          <a:extLst>
            <a:ext uri="{FF2B5EF4-FFF2-40B4-BE49-F238E27FC236}">
              <a16:creationId xmlns:a16="http://schemas.microsoft.com/office/drawing/2014/main" id="{CA6B3540-6F08-471C-BE5E-10C9BEAB8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13" name="Picture 71" descr="StoTherm Vario">
          <a:extLst>
            <a:ext uri="{FF2B5EF4-FFF2-40B4-BE49-F238E27FC236}">
              <a16:creationId xmlns:a16="http://schemas.microsoft.com/office/drawing/2014/main" id="{98DC8F70-9FD5-41DA-9F63-141A47EDE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14" name="Picture 3" descr="StoTherm Vario">
          <a:extLst>
            <a:ext uri="{FF2B5EF4-FFF2-40B4-BE49-F238E27FC236}">
              <a16:creationId xmlns:a16="http://schemas.microsoft.com/office/drawing/2014/main" id="{99B1F765-7144-40B7-923D-27A391CA9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15" name="Picture 3" descr="StoTherm Vario">
          <a:extLst>
            <a:ext uri="{FF2B5EF4-FFF2-40B4-BE49-F238E27FC236}">
              <a16:creationId xmlns:a16="http://schemas.microsoft.com/office/drawing/2014/main" id="{3E489731-4ACD-4DAF-8D59-3F6A21236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16" name="Picture 3" descr="StoTherm Vario">
          <a:extLst>
            <a:ext uri="{FF2B5EF4-FFF2-40B4-BE49-F238E27FC236}">
              <a16:creationId xmlns:a16="http://schemas.microsoft.com/office/drawing/2014/main" id="{4F02D7F3-E51A-442F-9FBC-0B28856C9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17" name="Picture 3" descr="StoTherm Vario">
          <a:extLst>
            <a:ext uri="{FF2B5EF4-FFF2-40B4-BE49-F238E27FC236}">
              <a16:creationId xmlns:a16="http://schemas.microsoft.com/office/drawing/2014/main" id="{99A3C60F-3209-4F8B-80FA-75C38CC9D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18" name="Picture 76" descr="StoTherm Vario">
          <a:extLst>
            <a:ext uri="{FF2B5EF4-FFF2-40B4-BE49-F238E27FC236}">
              <a16:creationId xmlns:a16="http://schemas.microsoft.com/office/drawing/2014/main" id="{028474FD-F57C-457B-8319-B384681B2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19" name="Picture 3" descr="StoTherm Vario">
          <a:extLst>
            <a:ext uri="{FF2B5EF4-FFF2-40B4-BE49-F238E27FC236}">
              <a16:creationId xmlns:a16="http://schemas.microsoft.com/office/drawing/2014/main" id="{428CE2D4-1C90-45C2-B5B5-1167AA504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20" name="Picture 3" descr="StoTherm Vario">
          <a:extLst>
            <a:ext uri="{FF2B5EF4-FFF2-40B4-BE49-F238E27FC236}">
              <a16:creationId xmlns:a16="http://schemas.microsoft.com/office/drawing/2014/main" id="{EE98C2BD-7EE3-4130-966C-DFC7F51C1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21" name="Picture 3" descr="StoTherm Vario">
          <a:extLst>
            <a:ext uri="{FF2B5EF4-FFF2-40B4-BE49-F238E27FC236}">
              <a16:creationId xmlns:a16="http://schemas.microsoft.com/office/drawing/2014/main" id="{141B82D2-DC6C-4E87-8508-D2AFA5395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22" name="Picture 3" descr="StoTherm Vario">
          <a:extLst>
            <a:ext uri="{FF2B5EF4-FFF2-40B4-BE49-F238E27FC236}">
              <a16:creationId xmlns:a16="http://schemas.microsoft.com/office/drawing/2014/main" id="{5F9715B0-447D-45D5-A53B-9FB190936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23" name="Picture 81" descr="StoTherm Vario">
          <a:extLst>
            <a:ext uri="{FF2B5EF4-FFF2-40B4-BE49-F238E27FC236}">
              <a16:creationId xmlns:a16="http://schemas.microsoft.com/office/drawing/2014/main" id="{B53F2EC3-34C2-47C6-AFA2-949491452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24" name="Picture 82" descr="StoTherm Vario">
          <a:extLst>
            <a:ext uri="{FF2B5EF4-FFF2-40B4-BE49-F238E27FC236}">
              <a16:creationId xmlns:a16="http://schemas.microsoft.com/office/drawing/2014/main" id="{83FE592D-0C33-4F69-9B43-8A892F767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25" name="Picture 3" descr="StoTherm Vario">
          <a:extLst>
            <a:ext uri="{FF2B5EF4-FFF2-40B4-BE49-F238E27FC236}">
              <a16:creationId xmlns:a16="http://schemas.microsoft.com/office/drawing/2014/main" id="{295E942D-B216-4E83-89F8-73E72E29E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26" name="Picture 3" descr="StoTherm Vario">
          <a:extLst>
            <a:ext uri="{FF2B5EF4-FFF2-40B4-BE49-F238E27FC236}">
              <a16:creationId xmlns:a16="http://schemas.microsoft.com/office/drawing/2014/main" id="{A6985DF8-9D4D-4C51-A221-CD4018255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27" name="Picture 3" descr="StoTherm Vario">
          <a:extLst>
            <a:ext uri="{FF2B5EF4-FFF2-40B4-BE49-F238E27FC236}">
              <a16:creationId xmlns:a16="http://schemas.microsoft.com/office/drawing/2014/main" id="{A54D5EAA-00D1-45A5-AB70-4E069C648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28" name="Picture 86" descr="StoTherm Vario">
          <a:extLst>
            <a:ext uri="{FF2B5EF4-FFF2-40B4-BE49-F238E27FC236}">
              <a16:creationId xmlns:a16="http://schemas.microsoft.com/office/drawing/2014/main" id="{C2D906CF-FD8E-4F85-902C-36A36508F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29" name="Picture 87" descr="StoTherm Vario">
          <a:extLst>
            <a:ext uri="{FF2B5EF4-FFF2-40B4-BE49-F238E27FC236}">
              <a16:creationId xmlns:a16="http://schemas.microsoft.com/office/drawing/2014/main" id="{CC825DE9-459A-4A8B-AC52-ECEFD08C7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30" name="Picture 88" descr="StoTherm Vario">
          <a:extLst>
            <a:ext uri="{FF2B5EF4-FFF2-40B4-BE49-F238E27FC236}">
              <a16:creationId xmlns:a16="http://schemas.microsoft.com/office/drawing/2014/main" id="{249EBD83-8568-4505-999D-90A8DD2F3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31" name="Picture 89" descr="StoTherm Vario">
          <a:extLst>
            <a:ext uri="{FF2B5EF4-FFF2-40B4-BE49-F238E27FC236}">
              <a16:creationId xmlns:a16="http://schemas.microsoft.com/office/drawing/2014/main" id="{BA5365E6-A499-4839-9806-358C438F3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32" name="Picture 90" descr="StoTherm Vario">
          <a:extLst>
            <a:ext uri="{FF2B5EF4-FFF2-40B4-BE49-F238E27FC236}">
              <a16:creationId xmlns:a16="http://schemas.microsoft.com/office/drawing/2014/main" id="{89EB473A-1550-4C4B-B8AA-19D64E7DF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33" name="Picture 91" descr="StoTherm Vario">
          <a:extLst>
            <a:ext uri="{FF2B5EF4-FFF2-40B4-BE49-F238E27FC236}">
              <a16:creationId xmlns:a16="http://schemas.microsoft.com/office/drawing/2014/main" id="{FF1AA5F4-B4F5-4875-836E-7DA76C4F0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34" name="Picture 92" descr="StoTherm Vario">
          <a:extLst>
            <a:ext uri="{FF2B5EF4-FFF2-40B4-BE49-F238E27FC236}">
              <a16:creationId xmlns:a16="http://schemas.microsoft.com/office/drawing/2014/main" id="{4FE2E248-AA51-4566-8EC8-78821DBE5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35" name="Picture 49" descr="StoTherm Vario">
          <a:extLst>
            <a:ext uri="{FF2B5EF4-FFF2-40B4-BE49-F238E27FC236}">
              <a16:creationId xmlns:a16="http://schemas.microsoft.com/office/drawing/2014/main" id="{46049E73-3302-48D1-AAB7-79E79BA52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436" name="Picture 92" descr="StoTherm Vario">
          <a:extLst>
            <a:ext uri="{FF2B5EF4-FFF2-40B4-BE49-F238E27FC236}">
              <a16:creationId xmlns:a16="http://schemas.microsoft.com/office/drawing/2014/main" id="{EDDBCE85-2D17-413B-9922-CFEDD3FE5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437" name="Picture 92" descr="StoTherm Vario">
          <a:extLst>
            <a:ext uri="{FF2B5EF4-FFF2-40B4-BE49-F238E27FC236}">
              <a16:creationId xmlns:a16="http://schemas.microsoft.com/office/drawing/2014/main" id="{D834FBCE-D4C1-4813-B069-12964FBDA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438" name="Picture 92" descr="StoTherm Vario">
          <a:extLst>
            <a:ext uri="{FF2B5EF4-FFF2-40B4-BE49-F238E27FC236}">
              <a16:creationId xmlns:a16="http://schemas.microsoft.com/office/drawing/2014/main" id="{EDB4A208-1B73-4090-91C4-BAE273C26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439" name="Picture 92" descr="StoTherm Vario">
          <a:extLst>
            <a:ext uri="{FF2B5EF4-FFF2-40B4-BE49-F238E27FC236}">
              <a16:creationId xmlns:a16="http://schemas.microsoft.com/office/drawing/2014/main" id="{CED3F7EB-061F-4623-9AC6-66D1EB471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440" name="Picture 92" descr="StoTherm Vario">
          <a:extLst>
            <a:ext uri="{FF2B5EF4-FFF2-40B4-BE49-F238E27FC236}">
              <a16:creationId xmlns:a16="http://schemas.microsoft.com/office/drawing/2014/main" id="{F1C9155A-5559-404A-B317-EA66DA0F0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583</xdr:row>
      <xdr:rowOff>0</xdr:rowOff>
    </xdr:from>
    <xdr:to>
      <xdr:col>1</xdr:col>
      <xdr:colOff>666750</xdr:colOff>
      <xdr:row>584</xdr:row>
      <xdr:rowOff>38099</xdr:rowOff>
    </xdr:to>
    <xdr:pic>
      <xdr:nvPicPr>
        <xdr:cNvPr id="441" name="Picture 92" descr="StoTherm Vario">
          <a:extLst>
            <a:ext uri="{FF2B5EF4-FFF2-40B4-BE49-F238E27FC236}">
              <a16:creationId xmlns:a16="http://schemas.microsoft.com/office/drawing/2014/main" id="{29342AD4-4BB7-4264-B05D-528662E03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061700"/>
          <a:ext cx="0" cy="200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42" name="Picture 49" descr="StoTherm Vario">
          <a:extLst>
            <a:ext uri="{FF2B5EF4-FFF2-40B4-BE49-F238E27FC236}">
              <a16:creationId xmlns:a16="http://schemas.microsoft.com/office/drawing/2014/main" id="{B6D6AF2B-6AFC-48AC-B7DF-186770669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43" name="Picture 50" descr="StoTherm Vario">
          <a:extLst>
            <a:ext uri="{FF2B5EF4-FFF2-40B4-BE49-F238E27FC236}">
              <a16:creationId xmlns:a16="http://schemas.microsoft.com/office/drawing/2014/main" id="{8668794D-0B71-4DC9-82F2-BE2AE187F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44" name="Picture 51" descr="StoTherm Vario">
          <a:extLst>
            <a:ext uri="{FF2B5EF4-FFF2-40B4-BE49-F238E27FC236}">
              <a16:creationId xmlns:a16="http://schemas.microsoft.com/office/drawing/2014/main" id="{EBA681B8-C1C5-444A-8115-FF3DDEAA5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45" name="Picture 3" descr="StoTherm Vario">
          <a:extLst>
            <a:ext uri="{FF2B5EF4-FFF2-40B4-BE49-F238E27FC236}">
              <a16:creationId xmlns:a16="http://schemas.microsoft.com/office/drawing/2014/main" id="{298F560C-95F1-474D-959A-85DA4BB49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46" name="Picture 53" descr="StoTherm Vario">
          <a:extLst>
            <a:ext uri="{FF2B5EF4-FFF2-40B4-BE49-F238E27FC236}">
              <a16:creationId xmlns:a16="http://schemas.microsoft.com/office/drawing/2014/main" id="{DBF222DB-2703-4545-90F2-EE77B33D0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47" name="Picture 3" descr="StoTherm Vario">
          <a:extLst>
            <a:ext uri="{FF2B5EF4-FFF2-40B4-BE49-F238E27FC236}">
              <a16:creationId xmlns:a16="http://schemas.microsoft.com/office/drawing/2014/main" id="{03696C39-8181-4380-B865-66A6DA650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48" name="Picture 3" descr="StoTherm Vario">
          <a:extLst>
            <a:ext uri="{FF2B5EF4-FFF2-40B4-BE49-F238E27FC236}">
              <a16:creationId xmlns:a16="http://schemas.microsoft.com/office/drawing/2014/main" id="{546A29C9-77EE-4C4D-AF0E-D92B8E031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49" name="Picture 3" descr="StoTherm Vario">
          <a:extLst>
            <a:ext uri="{FF2B5EF4-FFF2-40B4-BE49-F238E27FC236}">
              <a16:creationId xmlns:a16="http://schemas.microsoft.com/office/drawing/2014/main" id="{BDCF482F-EF68-428E-9BA4-64E025E3B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50" name="Picture 57" descr="StoTherm Vario">
          <a:extLst>
            <a:ext uri="{FF2B5EF4-FFF2-40B4-BE49-F238E27FC236}">
              <a16:creationId xmlns:a16="http://schemas.microsoft.com/office/drawing/2014/main" id="{4CCEE835-AB13-4115-AF6D-3AD0FD242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51" name="Picture 3" descr="StoTherm Vario">
          <a:extLst>
            <a:ext uri="{FF2B5EF4-FFF2-40B4-BE49-F238E27FC236}">
              <a16:creationId xmlns:a16="http://schemas.microsoft.com/office/drawing/2014/main" id="{62838BFC-7460-4A4F-A13D-466F5F862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52" name="Picture 3" descr="StoTherm Vario">
          <a:extLst>
            <a:ext uri="{FF2B5EF4-FFF2-40B4-BE49-F238E27FC236}">
              <a16:creationId xmlns:a16="http://schemas.microsoft.com/office/drawing/2014/main" id="{88D6B949-449F-4C30-8AE2-E7421A0CF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53" name="Picture 3" descr="StoTherm Vario">
          <a:extLst>
            <a:ext uri="{FF2B5EF4-FFF2-40B4-BE49-F238E27FC236}">
              <a16:creationId xmlns:a16="http://schemas.microsoft.com/office/drawing/2014/main" id="{44DADC1C-AAD5-41A9-823C-2B4A7BB52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54" name="Picture 3" descr="StoTherm Vario">
          <a:extLst>
            <a:ext uri="{FF2B5EF4-FFF2-40B4-BE49-F238E27FC236}">
              <a16:creationId xmlns:a16="http://schemas.microsoft.com/office/drawing/2014/main" id="{54416C2B-AD1D-4B14-B30A-7F792F9C5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55" name="Picture 3" descr="StoTherm Vario">
          <a:extLst>
            <a:ext uri="{FF2B5EF4-FFF2-40B4-BE49-F238E27FC236}">
              <a16:creationId xmlns:a16="http://schemas.microsoft.com/office/drawing/2014/main" id="{A306CC91-3D6C-4536-8249-DF9B2B175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56" name="Picture 3" descr="StoTherm Vario">
          <a:extLst>
            <a:ext uri="{FF2B5EF4-FFF2-40B4-BE49-F238E27FC236}">
              <a16:creationId xmlns:a16="http://schemas.microsoft.com/office/drawing/2014/main" id="{2C656BCC-9ECD-4269-ADD8-A9BFAEBEF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57" name="Picture 3" descr="StoTherm Vario">
          <a:extLst>
            <a:ext uri="{FF2B5EF4-FFF2-40B4-BE49-F238E27FC236}">
              <a16:creationId xmlns:a16="http://schemas.microsoft.com/office/drawing/2014/main" id="{592F2E36-3251-4A97-A4AC-6BE4A3A3A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58" name="Picture 65" descr="StoTherm Vario">
          <a:extLst>
            <a:ext uri="{FF2B5EF4-FFF2-40B4-BE49-F238E27FC236}">
              <a16:creationId xmlns:a16="http://schemas.microsoft.com/office/drawing/2014/main" id="{DA4D69C6-C2F2-46EF-AABD-A7061A1DA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59" name="Picture 3" descr="StoTherm Vario">
          <a:extLst>
            <a:ext uri="{FF2B5EF4-FFF2-40B4-BE49-F238E27FC236}">
              <a16:creationId xmlns:a16="http://schemas.microsoft.com/office/drawing/2014/main" id="{F4961149-28BE-4D80-A013-5A47892D9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60" name="Picture 3" descr="StoTherm Vario">
          <a:extLst>
            <a:ext uri="{FF2B5EF4-FFF2-40B4-BE49-F238E27FC236}">
              <a16:creationId xmlns:a16="http://schemas.microsoft.com/office/drawing/2014/main" id="{6E216288-3E8B-4520-9973-728125D27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61" name="Picture 3" descr="StoTherm Vario">
          <a:extLst>
            <a:ext uri="{FF2B5EF4-FFF2-40B4-BE49-F238E27FC236}">
              <a16:creationId xmlns:a16="http://schemas.microsoft.com/office/drawing/2014/main" id="{95521ADF-CD8D-40E9-A7AE-1BCACD3DB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62" name="Picture 3" descr="StoTherm Vario">
          <a:extLst>
            <a:ext uri="{FF2B5EF4-FFF2-40B4-BE49-F238E27FC236}">
              <a16:creationId xmlns:a16="http://schemas.microsoft.com/office/drawing/2014/main" id="{EE74F0EB-D6A8-44A9-846B-B86EBE1F6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63" name="Picture 70" descr="StoTherm Vario">
          <a:extLst>
            <a:ext uri="{FF2B5EF4-FFF2-40B4-BE49-F238E27FC236}">
              <a16:creationId xmlns:a16="http://schemas.microsoft.com/office/drawing/2014/main" id="{437808B8-F353-45A1-BFBD-1CAB8A298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64" name="Picture 3" descr="StoTherm Vario">
          <a:extLst>
            <a:ext uri="{FF2B5EF4-FFF2-40B4-BE49-F238E27FC236}">
              <a16:creationId xmlns:a16="http://schemas.microsoft.com/office/drawing/2014/main" id="{D2D27D38-A08D-45DE-BD95-5F01F6C61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65" name="Picture 3" descr="StoTherm Vario">
          <a:extLst>
            <a:ext uri="{FF2B5EF4-FFF2-40B4-BE49-F238E27FC236}">
              <a16:creationId xmlns:a16="http://schemas.microsoft.com/office/drawing/2014/main" id="{A001D129-6ADF-4215-B9AD-100ABAB8C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66" name="Picture 3" descr="StoTherm Vario">
          <a:extLst>
            <a:ext uri="{FF2B5EF4-FFF2-40B4-BE49-F238E27FC236}">
              <a16:creationId xmlns:a16="http://schemas.microsoft.com/office/drawing/2014/main" id="{0D13607B-5F74-4048-8EDF-ADA4D3818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67" name="Picture 3" descr="StoTherm Vario">
          <a:extLst>
            <a:ext uri="{FF2B5EF4-FFF2-40B4-BE49-F238E27FC236}">
              <a16:creationId xmlns:a16="http://schemas.microsoft.com/office/drawing/2014/main" id="{6ACE450E-4CAB-431F-8F04-09AD94659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68" name="Picture 75" descr="StoTherm Vario">
          <a:extLst>
            <a:ext uri="{FF2B5EF4-FFF2-40B4-BE49-F238E27FC236}">
              <a16:creationId xmlns:a16="http://schemas.microsoft.com/office/drawing/2014/main" id="{C065B888-03AC-48FE-9690-F4AB93904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69" name="Picture 3" descr="StoTherm Vario">
          <a:extLst>
            <a:ext uri="{FF2B5EF4-FFF2-40B4-BE49-F238E27FC236}">
              <a16:creationId xmlns:a16="http://schemas.microsoft.com/office/drawing/2014/main" id="{AEB904AD-91EF-4682-927B-8F8BED7C3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70" name="Picture 3" descr="StoTherm Vario">
          <a:extLst>
            <a:ext uri="{FF2B5EF4-FFF2-40B4-BE49-F238E27FC236}">
              <a16:creationId xmlns:a16="http://schemas.microsoft.com/office/drawing/2014/main" id="{59C6CB5B-4E07-4582-A274-83F3992EF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71" name="Picture 3" descr="StoTherm Vario">
          <a:extLst>
            <a:ext uri="{FF2B5EF4-FFF2-40B4-BE49-F238E27FC236}">
              <a16:creationId xmlns:a16="http://schemas.microsoft.com/office/drawing/2014/main" id="{EF4300C5-F259-43E7-A04D-66D10E89D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72" name="Picture 3" descr="StoTherm Vario">
          <a:extLst>
            <a:ext uri="{FF2B5EF4-FFF2-40B4-BE49-F238E27FC236}">
              <a16:creationId xmlns:a16="http://schemas.microsoft.com/office/drawing/2014/main" id="{B1E6FB7B-71A7-41B3-87E6-B76EA1588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73" name="Picture 80" descr="StoTherm Vario">
          <a:extLst>
            <a:ext uri="{FF2B5EF4-FFF2-40B4-BE49-F238E27FC236}">
              <a16:creationId xmlns:a16="http://schemas.microsoft.com/office/drawing/2014/main" id="{F778DBF9-05C1-4D75-9371-D91F03BB6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74" name="Picture 81" descr="StoTherm Vario">
          <a:extLst>
            <a:ext uri="{FF2B5EF4-FFF2-40B4-BE49-F238E27FC236}">
              <a16:creationId xmlns:a16="http://schemas.microsoft.com/office/drawing/2014/main" id="{9619186D-162F-4AF1-BBF7-5028A5D3B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75" name="Picture 3" descr="StoTherm Vario">
          <a:extLst>
            <a:ext uri="{FF2B5EF4-FFF2-40B4-BE49-F238E27FC236}">
              <a16:creationId xmlns:a16="http://schemas.microsoft.com/office/drawing/2014/main" id="{26DAF1A9-3A0C-4ADE-AFEC-B97428232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76" name="Picture 3" descr="StoTherm Vario">
          <a:extLst>
            <a:ext uri="{FF2B5EF4-FFF2-40B4-BE49-F238E27FC236}">
              <a16:creationId xmlns:a16="http://schemas.microsoft.com/office/drawing/2014/main" id="{742EFA44-A114-4281-A91F-28B770047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77" name="Picture 3" descr="StoTherm Vario">
          <a:extLst>
            <a:ext uri="{FF2B5EF4-FFF2-40B4-BE49-F238E27FC236}">
              <a16:creationId xmlns:a16="http://schemas.microsoft.com/office/drawing/2014/main" id="{A3FA8E59-9449-4711-AEDF-B8CEC8FAE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78" name="Picture 85" descr="StoTherm Vario">
          <a:extLst>
            <a:ext uri="{FF2B5EF4-FFF2-40B4-BE49-F238E27FC236}">
              <a16:creationId xmlns:a16="http://schemas.microsoft.com/office/drawing/2014/main" id="{C74274E0-A9C1-4DAA-A4BC-93544E6C2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79" name="Picture 86" descr="StoTherm Vario">
          <a:extLst>
            <a:ext uri="{FF2B5EF4-FFF2-40B4-BE49-F238E27FC236}">
              <a16:creationId xmlns:a16="http://schemas.microsoft.com/office/drawing/2014/main" id="{77E01C55-2DD0-4900-9255-ABD55E5AA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80" name="Picture 87" descr="StoTherm Vario">
          <a:extLst>
            <a:ext uri="{FF2B5EF4-FFF2-40B4-BE49-F238E27FC236}">
              <a16:creationId xmlns:a16="http://schemas.microsoft.com/office/drawing/2014/main" id="{8ABEC7DF-6917-48F8-848C-9A11C8F64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81" name="Picture 88" descr="StoTherm Vario">
          <a:extLst>
            <a:ext uri="{FF2B5EF4-FFF2-40B4-BE49-F238E27FC236}">
              <a16:creationId xmlns:a16="http://schemas.microsoft.com/office/drawing/2014/main" id="{A04EABB6-11AD-49B5-A71C-B51123B4C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82" name="Picture 89" descr="StoTherm Vario">
          <a:extLst>
            <a:ext uri="{FF2B5EF4-FFF2-40B4-BE49-F238E27FC236}">
              <a16:creationId xmlns:a16="http://schemas.microsoft.com/office/drawing/2014/main" id="{5B09FB3B-92E4-479F-91B4-ECCF2E96E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587</xdr:row>
      <xdr:rowOff>0</xdr:rowOff>
    </xdr:from>
    <xdr:to>
      <xdr:col>1</xdr:col>
      <xdr:colOff>666750</xdr:colOff>
      <xdr:row>588</xdr:row>
      <xdr:rowOff>38100</xdr:rowOff>
    </xdr:to>
    <xdr:pic>
      <xdr:nvPicPr>
        <xdr:cNvPr id="483" name="Picture 90" descr="StoTherm Vario">
          <a:extLst>
            <a:ext uri="{FF2B5EF4-FFF2-40B4-BE49-F238E27FC236}">
              <a16:creationId xmlns:a16="http://schemas.microsoft.com/office/drawing/2014/main" id="{92142B2B-9F5E-440A-A0CB-CC2DE5D4E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7094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588</xdr:row>
      <xdr:rowOff>0</xdr:rowOff>
    </xdr:from>
    <xdr:to>
      <xdr:col>1</xdr:col>
      <xdr:colOff>666750</xdr:colOff>
      <xdr:row>589</xdr:row>
      <xdr:rowOff>38100</xdr:rowOff>
    </xdr:to>
    <xdr:pic>
      <xdr:nvPicPr>
        <xdr:cNvPr id="484" name="Picture 91" descr="StoTherm Vario">
          <a:extLst>
            <a:ext uri="{FF2B5EF4-FFF2-40B4-BE49-F238E27FC236}">
              <a16:creationId xmlns:a16="http://schemas.microsoft.com/office/drawing/2014/main" id="{38569976-55F8-436E-BB87-16CB7A806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588</xdr:row>
      <xdr:rowOff>0</xdr:rowOff>
    </xdr:from>
    <xdr:to>
      <xdr:col>1</xdr:col>
      <xdr:colOff>666750</xdr:colOff>
      <xdr:row>589</xdr:row>
      <xdr:rowOff>38100</xdr:rowOff>
    </xdr:to>
    <xdr:pic>
      <xdr:nvPicPr>
        <xdr:cNvPr id="485" name="Picture 49" descr="StoTherm Vario">
          <a:extLst>
            <a:ext uri="{FF2B5EF4-FFF2-40B4-BE49-F238E27FC236}">
              <a16:creationId xmlns:a16="http://schemas.microsoft.com/office/drawing/2014/main" id="{09F7D0F0-5B77-4604-AEBB-27D6811D2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86" name="Picture 92" descr="StoTherm Vario">
          <a:extLst>
            <a:ext uri="{FF2B5EF4-FFF2-40B4-BE49-F238E27FC236}">
              <a16:creationId xmlns:a16="http://schemas.microsoft.com/office/drawing/2014/main" id="{EB0A02F9-6AB0-44C5-8779-788DAA33B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87" name="Picture 1" descr="StoTherm Vario">
          <a:extLst>
            <a:ext uri="{FF2B5EF4-FFF2-40B4-BE49-F238E27FC236}">
              <a16:creationId xmlns:a16="http://schemas.microsoft.com/office/drawing/2014/main" id="{ED83D2A9-F5A2-4CFC-A3F0-36A36CFB5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88" name="Picture 2" descr="StoTherm Vario">
          <a:extLst>
            <a:ext uri="{FF2B5EF4-FFF2-40B4-BE49-F238E27FC236}">
              <a16:creationId xmlns:a16="http://schemas.microsoft.com/office/drawing/2014/main" id="{0A9B2D28-250B-4676-BA6B-634D1C764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89" name="Picture 8" descr="StoTherm Vario">
          <a:extLst>
            <a:ext uri="{FF2B5EF4-FFF2-40B4-BE49-F238E27FC236}">
              <a16:creationId xmlns:a16="http://schemas.microsoft.com/office/drawing/2014/main" id="{976DF1C9-26B6-44D3-8276-07BBF8BB7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90" name="Picture 3" descr="StoTherm Vario">
          <a:extLst>
            <a:ext uri="{FF2B5EF4-FFF2-40B4-BE49-F238E27FC236}">
              <a16:creationId xmlns:a16="http://schemas.microsoft.com/office/drawing/2014/main" id="{FC154F1D-1552-4937-B93C-4D6549AAC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91" name="Picture 10" descr="StoTherm Vario">
          <a:extLst>
            <a:ext uri="{FF2B5EF4-FFF2-40B4-BE49-F238E27FC236}">
              <a16:creationId xmlns:a16="http://schemas.microsoft.com/office/drawing/2014/main" id="{7713BC77-FEDE-4F4A-976C-C48CAF878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92" name="Picture 3" descr="StoTherm Vario">
          <a:extLst>
            <a:ext uri="{FF2B5EF4-FFF2-40B4-BE49-F238E27FC236}">
              <a16:creationId xmlns:a16="http://schemas.microsoft.com/office/drawing/2014/main" id="{6D3ACCAD-7C37-40EE-92B8-DC50D51D5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93" name="Picture 3" descr="StoTherm Vario">
          <a:extLst>
            <a:ext uri="{FF2B5EF4-FFF2-40B4-BE49-F238E27FC236}">
              <a16:creationId xmlns:a16="http://schemas.microsoft.com/office/drawing/2014/main" id="{C0E8A826-1533-429B-A6BA-E32D30D1F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94" name="Picture 3" descr="StoTherm Vario">
          <a:extLst>
            <a:ext uri="{FF2B5EF4-FFF2-40B4-BE49-F238E27FC236}">
              <a16:creationId xmlns:a16="http://schemas.microsoft.com/office/drawing/2014/main" id="{A17372B5-4888-4356-876F-A13CB24E8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95" name="Picture 14" descr="StoTherm Vario">
          <a:extLst>
            <a:ext uri="{FF2B5EF4-FFF2-40B4-BE49-F238E27FC236}">
              <a16:creationId xmlns:a16="http://schemas.microsoft.com/office/drawing/2014/main" id="{4F225681-28B3-40FC-8823-C0BD7F6C1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96" name="Picture 3" descr="StoTherm Vario">
          <a:extLst>
            <a:ext uri="{FF2B5EF4-FFF2-40B4-BE49-F238E27FC236}">
              <a16:creationId xmlns:a16="http://schemas.microsoft.com/office/drawing/2014/main" id="{E76A978D-6971-4E8C-9DBA-FC3ACD75B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97" name="Picture 3" descr="StoTherm Vario">
          <a:extLst>
            <a:ext uri="{FF2B5EF4-FFF2-40B4-BE49-F238E27FC236}">
              <a16:creationId xmlns:a16="http://schemas.microsoft.com/office/drawing/2014/main" id="{E2BAC2CD-393C-474F-BE22-D7A2446FB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98" name="Picture 3" descr="StoTherm Vario">
          <a:extLst>
            <a:ext uri="{FF2B5EF4-FFF2-40B4-BE49-F238E27FC236}">
              <a16:creationId xmlns:a16="http://schemas.microsoft.com/office/drawing/2014/main" id="{728D4559-37B7-4BFD-9AA9-FA4328BB0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499" name="Picture 3" descr="StoTherm Vario">
          <a:extLst>
            <a:ext uri="{FF2B5EF4-FFF2-40B4-BE49-F238E27FC236}">
              <a16:creationId xmlns:a16="http://schemas.microsoft.com/office/drawing/2014/main" id="{C39DE248-6DDD-4C52-8778-BED750E14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00" name="Picture 3" descr="StoTherm Vario">
          <a:extLst>
            <a:ext uri="{FF2B5EF4-FFF2-40B4-BE49-F238E27FC236}">
              <a16:creationId xmlns:a16="http://schemas.microsoft.com/office/drawing/2014/main" id="{1439ADCE-93A8-46C6-897B-AD1215B19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01" name="Picture 3" descr="StoTherm Vario">
          <a:extLst>
            <a:ext uri="{FF2B5EF4-FFF2-40B4-BE49-F238E27FC236}">
              <a16:creationId xmlns:a16="http://schemas.microsoft.com/office/drawing/2014/main" id="{51F8F062-3B54-4159-B400-D39C54C33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02" name="Picture 3" descr="StoTherm Vario">
          <a:extLst>
            <a:ext uri="{FF2B5EF4-FFF2-40B4-BE49-F238E27FC236}">
              <a16:creationId xmlns:a16="http://schemas.microsoft.com/office/drawing/2014/main" id="{724B2558-8600-4E92-89A7-4FC6FB06B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03" name="Picture 22" descr="StoTherm Vario">
          <a:extLst>
            <a:ext uri="{FF2B5EF4-FFF2-40B4-BE49-F238E27FC236}">
              <a16:creationId xmlns:a16="http://schemas.microsoft.com/office/drawing/2014/main" id="{DDDD0136-7445-4023-AFBE-DC43FDAF0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04" name="Picture 3" descr="StoTherm Vario">
          <a:extLst>
            <a:ext uri="{FF2B5EF4-FFF2-40B4-BE49-F238E27FC236}">
              <a16:creationId xmlns:a16="http://schemas.microsoft.com/office/drawing/2014/main" id="{A8DBC973-1B7D-47AA-B57F-3AF2918ED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05" name="Picture 3" descr="StoTherm Vario">
          <a:extLst>
            <a:ext uri="{FF2B5EF4-FFF2-40B4-BE49-F238E27FC236}">
              <a16:creationId xmlns:a16="http://schemas.microsoft.com/office/drawing/2014/main" id="{64CB5D0A-A296-44DA-8B6F-7C130A444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06" name="Picture 3" descr="StoTherm Vario">
          <a:extLst>
            <a:ext uri="{FF2B5EF4-FFF2-40B4-BE49-F238E27FC236}">
              <a16:creationId xmlns:a16="http://schemas.microsoft.com/office/drawing/2014/main" id="{FB5BBC43-AF14-4629-8E63-8CFA50B6A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07" name="Picture 3" descr="StoTherm Vario">
          <a:extLst>
            <a:ext uri="{FF2B5EF4-FFF2-40B4-BE49-F238E27FC236}">
              <a16:creationId xmlns:a16="http://schemas.microsoft.com/office/drawing/2014/main" id="{1BAABE4F-FF00-44C1-BF96-C6701A851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08" name="Picture 27" descr="StoTherm Vario">
          <a:extLst>
            <a:ext uri="{FF2B5EF4-FFF2-40B4-BE49-F238E27FC236}">
              <a16:creationId xmlns:a16="http://schemas.microsoft.com/office/drawing/2014/main" id="{07DFA068-6627-4A7B-AB4D-95A97AB9F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09" name="Picture 3" descr="StoTherm Vario">
          <a:extLst>
            <a:ext uri="{FF2B5EF4-FFF2-40B4-BE49-F238E27FC236}">
              <a16:creationId xmlns:a16="http://schemas.microsoft.com/office/drawing/2014/main" id="{12AAFC2B-BA1A-4728-AA22-6FB3A7D83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10" name="Picture 3" descr="StoTherm Vario">
          <a:extLst>
            <a:ext uri="{FF2B5EF4-FFF2-40B4-BE49-F238E27FC236}">
              <a16:creationId xmlns:a16="http://schemas.microsoft.com/office/drawing/2014/main" id="{555C678A-6FAF-4C7B-99CB-EE7B9EF3B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11" name="Picture 3" descr="StoTherm Vario">
          <a:extLst>
            <a:ext uri="{FF2B5EF4-FFF2-40B4-BE49-F238E27FC236}">
              <a16:creationId xmlns:a16="http://schemas.microsoft.com/office/drawing/2014/main" id="{702A7BAA-B48D-48AB-9E51-DE755E829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12" name="Picture 3" descr="StoTherm Vario">
          <a:extLst>
            <a:ext uri="{FF2B5EF4-FFF2-40B4-BE49-F238E27FC236}">
              <a16:creationId xmlns:a16="http://schemas.microsoft.com/office/drawing/2014/main" id="{577B473B-238D-452C-BF16-6B2307A0C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13" name="Picture 32" descr="StoTherm Vario">
          <a:extLst>
            <a:ext uri="{FF2B5EF4-FFF2-40B4-BE49-F238E27FC236}">
              <a16:creationId xmlns:a16="http://schemas.microsoft.com/office/drawing/2014/main" id="{68E65CE8-1A3C-452B-A59B-8F33C324E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14" name="Picture 3" descr="StoTherm Vario">
          <a:extLst>
            <a:ext uri="{FF2B5EF4-FFF2-40B4-BE49-F238E27FC236}">
              <a16:creationId xmlns:a16="http://schemas.microsoft.com/office/drawing/2014/main" id="{89ADD69B-0EF4-493D-A7DD-F8D03FEE3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15" name="Picture 3" descr="StoTherm Vario">
          <a:extLst>
            <a:ext uri="{FF2B5EF4-FFF2-40B4-BE49-F238E27FC236}">
              <a16:creationId xmlns:a16="http://schemas.microsoft.com/office/drawing/2014/main" id="{D2FE2DEF-AF17-4B95-AFA6-66EEB9BBC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16" name="Picture 3" descr="StoTherm Vario">
          <a:extLst>
            <a:ext uri="{FF2B5EF4-FFF2-40B4-BE49-F238E27FC236}">
              <a16:creationId xmlns:a16="http://schemas.microsoft.com/office/drawing/2014/main" id="{61E6BA91-DF11-422A-A2C7-DF5B3B73E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17" name="Picture 3" descr="StoTherm Vario">
          <a:extLst>
            <a:ext uri="{FF2B5EF4-FFF2-40B4-BE49-F238E27FC236}">
              <a16:creationId xmlns:a16="http://schemas.microsoft.com/office/drawing/2014/main" id="{61205965-8693-4B3B-A142-888D15DDF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18" name="Picture 37" descr="StoTherm Vario">
          <a:extLst>
            <a:ext uri="{FF2B5EF4-FFF2-40B4-BE49-F238E27FC236}">
              <a16:creationId xmlns:a16="http://schemas.microsoft.com/office/drawing/2014/main" id="{9953D0A2-E458-4F5C-B00B-24B415989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19" name="Picture 38" descr="StoTherm Vario">
          <a:extLst>
            <a:ext uri="{FF2B5EF4-FFF2-40B4-BE49-F238E27FC236}">
              <a16:creationId xmlns:a16="http://schemas.microsoft.com/office/drawing/2014/main" id="{007D1D68-C399-4755-BB58-35743B726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20" name="Picture 3" descr="StoTherm Vario">
          <a:extLst>
            <a:ext uri="{FF2B5EF4-FFF2-40B4-BE49-F238E27FC236}">
              <a16:creationId xmlns:a16="http://schemas.microsoft.com/office/drawing/2014/main" id="{7ADDE817-B916-40F0-8AE8-50485D2D9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21" name="Picture 3" descr="StoTherm Vario">
          <a:extLst>
            <a:ext uri="{FF2B5EF4-FFF2-40B4-BE49-F238E27FC236}">
              <a16:creationId xmlns:a16="http://schemas.microsoft.com/office/drawing/2014/main" id="{148FDAB6-EDF0-41B0-BF2C-2A2887EA1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22" name="Picture 3" descr="StoTherm Vario">
          <a:extLst>
            <a:ext uri="{FF2B5EF4-FFF2-40B4-BE49-F238E27FC236}">
              <a16:creationId xmlns:a16="http://schemas.microsoft.com/office/drawing/2014/main" id="{5030F9CE-EB2C-4E61-89EA-3B9DCDE60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23" name="Picture 42" descr="StoTherm Vario">
          <a:extLst>
            <a:ext uri="{FF2B5EF4-FFF2-40B4-BE49-F238E27FC236}">
              <a16:creationId xmlns:a16="http://schemas.microsoft.com/office/drawing/2014/main" id="{F23B3EAB-4BFB-4892-B2D4-70CE82702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24" name="Picture 43" descr="StoTherm Vario">
          <a:extLst>
            <a:ext uri="{FF2B5EF4-FFF2-40B4-BE49-F238E27FC236}">
              <a16:creationId xmlns:a16="http://schemas.microsoft.com/office/drawing/2014/main" id="{C35D75B1-1BCB-47AE-A2EE-C28762C09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25" name="Picture 44" descr="StoTherm Vario">
          <a:extLst>
            <a:ext uri="{FF2B5EF4-FFF2-40B4-BE49-F238E27FC236}">
              <a16:creationId xmlns:a16="http://schemas.microsoft.com/office/drawing/2014/main" id="{375FA260-9260-426C-B37D-97F499D6B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26" name="Picture 45" descr="StoTherm Vario">
          <a:extLst>
            <a:ext uri="{FF2B5EF4-FFF2-40B4-BE49-F238E27FC236}">
              <a16:creationId xmlns:a16="http://schemas.microsoft.com/office/drawing/2014/main" id="{1A425B69-8688-4E7A-A6FC-DC91609A2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27" name="Picture 46" descr="StoTherm Vario">
          <a:extLst>
            <a:ext uri="{FF2B5EF4-FFF2-40B4-BE49-F238E27FC236}">
              <a16:creationId xmlns:a16="http://schemas.microsoft.com/office/drawing/2014/main" id="{08BA51DE-3D5F-4259-B34C-D92E47864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28" name="Picture 47" descr="StoTherm Vario">
          <a:extLst>
            <a:ext uri="{FF2B5EF4-FFF2-40B4-BE49-F238E27FC236}">
              <a16:creationId xmlns:a16="http://schemas.microsoft.com/office/drawing/2014/main" id="{5749C48D-5E1D-47FA-AFC0-4757ABEF4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29" name="Picture 48" descr="StoTherm Vario">
          <a:extLst>
            <a:ext uri="{FF2B5EF4-FFF2-40B4-BE49-F238E27FC236}">
              <a16:creationId xmlns:a16="http://schemas.microsoft.com/office/drawing/2014/main" id="{BF5D1B52-F46A-43A0-A786-4749BAB0C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30" name="Picture 49" descr="StoTherm Vario">
          <a:extLst>
            <a:ext uri="{FF2B5EF4-FFF2-40B4-BE49-F238E27FC236}">
              <a16:creationId xmlns:a16="http://schemas.microsoft.com/office/drawing/2014/main" id="{F7037EFA-2BE3-4D82-AA9F-980E46FE5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31" name="Picture 50" descr="StoTherm Vario">
          <a:extLst>
            <a:ext uri="{FF2B5EF4-FFF2-40B4-BE49-F238E27FC236}">
              <a16:creationId xmlns:a16="http://schemas.microsoft.com/office/drawing/2014/main" id="{33C4250A-64C3-4B53-BEB3-5936A9DC1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32" name="Picture 51" descr="StoTherm Vario">
          <a:extLst>
            <a:ext uri="{FF2B5EF4-FFF2-40B4-BE49-F238E27FC236}">
              <a16:creationId xmlns:a16="http://schemas.microsoft.com/office/drawing/2014/main" id="{AD7F70E9-222B-42BA-A93E-74B0EF361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33" name="Picture 3" descr="StoTherm Vario">
          <a:extLst>
            <a:ext uri="{FF2B5EF4-FFF2-40B4-BE49-F238E27FC236}">
              <a16:creationId xmlns:a16="http://schemas.microsoft.com/office/drawing/2014/main" id="{07A77F5F-B9FD-4044-ABFD-288FF6FDA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34" name="Picture 53" descr="StoTherm Vario">
          <a:extLst>
            <a:ext uri="{FF2B5EF4-FFF2-40B4-BE49-F238E27FC236}">
              <a16:creationId xmlns:a16="http://schemas.microsoft.com/office/drawing/2014/main" id="{F0CB83A8-008E-4A69-B083-6B173D189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35" name="Picture 3" descr="StoTherm Vario">
          <a:extLst>
            <a:ext uri="{FF2B5EF4-FFF2-40B4-BE49-F238E27FC236}">
              <a16:creationId xmlns:a16="http://schemas.microsoft.com/office/drawing/2014/main" id="{4C215C29-E4B7-45CB-885D-B273A7151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36" name="Picture 3" descr="StoTherm Vario">
          <a:extLst>
            <a:ext uri="{FF2B5EF4-FFF2-40B4-BE49-F238E27FC236}">
              <a16:creationId xmlns:a16="http://schemas.microsoft.com/office/drawing/2014/main" id="{8A894739-FC43-4336-80DE-CAFDB14AD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37" name="Picture 3" descr="StoTherm Vario">
          <a:extLst>
            <a:ext uri="{FF2B5EF4-FFF2-40B4-BE49-F238E27FC236}">
              <a16:creationId xmlns:a16="http://schemas.microsoft.com/office/drawing/2014/main" id="{C6D21A6A-D2ED-4969-B774-03BA1B6D8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38" name="Picture 57" descr="StoTherm Vario">
          <a:extLst>
            <a:ext uri="{FF2B5EF4-FFF2-40B4-BE49-F238E27FC236}">
              <a16:creationId xmlns:a16="http://schemas.microsoft.com/office/drawing/2014/main" id="{49955479-7BED-4889-BC06-6C1458A19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39" name="Picture 3" descr="StoTherm Vario">
          <a:extLst>
            <a:ext uri="{FF2B5EF4-FFF2-40B4-BE49-F238E27FC236}">
              <a16:creationId xmlns:a16="http://schemas.microsoft.com/office/drawing/2014/main" id="{3F926963-8EBC-4A2A-97B0-16BBF6726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40" name="Picture 3" descr="StoTherm Vario">
          <a:extLst>
            <a:ext uri="{FF2B5EF4-FFF2-40B4-BE49-F238E27FC236}">
              <a16:creationId xmlns:a16="http://schemas.microsoft.com/office/drawing/2014/main" id="{AD874277-16F5-4980-8295-B8D2D2133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41" name="Picture 3" descr="StoTherm Vario">
          <a:extLst>
            <a:ext uri="{FF2B5EF4-FFF2-40B4-BE49-F238E27FC236}">
              <a16:creationId xmlns:a16="http://schemas.microsoft.com/office/drawing/2014/main" id="{37DF4FC3-EF74-4F57-9E85-4A8149473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42" name="Picture 3" descr="StoTherm Vario">
          <a:extLst>
            <a:ext uri="{FF2B5EF4-FFF2-40B4-BE49-F238E27FC236}">
              <a16:creationId xmlns:a16="http://schemas.microsoft.com/office/drawing/2014/main" id="{FF108644-D42C-4EF4-924C-D8C258A1A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43" name="Picture 3" descr="StoTherm Vario">
          <a:extLst>
            <a:ext uri="{FF2B5EF4-FFF2-40B4-BE49-F238E27FC236}">
              <a16:creationId xmlns:a16="http://schemas.microsoft.com/office/drawing/2014/main" id="{719FEBDE-F8F0-41A5-AE5D-DFA62DA15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44" name="Picture 3" descr="StoTherm Vario">
          <a:extLst>
            <a:ext uri="{FF2B5EF4-FFF2-40B4-BE49-F238E27FC236}">
              <a16:creationId xmlns:a16="http://schemas.microsoft.com/office/drawing/2014/main" id="{76F00A91-2FBE-4458-B753-31410166F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45" name="Picture 3" descr="StoTherm Vario">
          <a:extLst>
            <a:ext uri="{FF2B5EF4-FFF2-40B4-BE49-F238E27FC236}">
              <a16:creationId xmlns:a16="http://schemas.microsoft.com/office/drawing/2014/main" id="{EBC04BA8-6EBC-493F-B9EA-1809D966F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46" name="Picture 65" descr="StoTherm Vario">
          <a:extLst>
            <a:ext uri="{FF2B5EF4-FFF2-40B4-BE49-F238E27FC236}">
              <a16:creationId xmlns:a16="http://schemas.microsoft.com/office/drawing/2014/main" id="{0BAFA8F1-2C78-4E36-9A0E-60AC08E1C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47" name="Picture 3" descr="StoTherm Vario">
          <a:extLst>
            <a:ext uri="{FF2B5EF4-FFF2-40B4-BE49-F238E27FC236}">
              <a16:creationId xmlns:a16="http://schemas.microsoft.com/office/drawing/2014/main" id="{F7FAD143-38E7-4825-A1D8-79ED5582B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48" name="Picture 3" descr="StoTherm Vario">
          <a:extLst>
            <a:ext uri="{FF2B5EF4-FFF2-40B4-BE49-F238E27FC236}">
              <a16:creationId xmlns:a16="http://schemas.microsoft.com/office/drawing/2014/main" id="{0AFFB70C-849A-4086-916C-14BC6A326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49" name="Picture 3" descr="StoTherm Vario">
          <a:extLst>
            <a:ext uri="{FF2B5EF4-FFF2-40B4-BE49-F238E27FC236}">
              <a16:creationId xmlns:a16="http://schemas.microsoft.com/office/drawing/2014/main" id="{EC5BBAB8-D826-4FC7-8719-D87DA3110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50" name="Picture 3" descr="StoTherm Vario">
          <a:extLst>
            <a:ext uri="{FF2B5EF4-FFF2-40B4-BE49-F238E27FC236}">
              <a16:creationId xmlns:a16="http://schemas.microsoft.com/office/drawing/2014/main" id="{2066E6C5-CFA8-4329-A4E6-91BCF219E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51" name="Picture 70" descr="StoTherm Vario">
          <a:extLst>
            <a:ext uri="{FF2B5EF4-FFF2-40B4-BE49-F238E27FC236}">
              <a16:creationId xmlns:a16="http://schemas.microsoft.com/office/drawing/2014/main" id="{5E73EC21-0E23-4114-94C5-63BEDFA32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52" name="Picture 3" descr="StoTherm Vario">
          <a:extLst>
            <a:ext uri="{FF2B5EF4-FFF2-40B4-BE49-F238E27FC236}">
              <a16:creationId xmlns:a16="http://schemas.microsoft.com/office/drawing/2014/main" id="{E820F088-BDB6-4CC0-BDE8-F0CFBB27E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53" name="Picture 3" descr="StoTherm Vario">
          <a:extLst>
            <a:ext uri="{FF2B5EF4-FFF2-40B4-BE49-F238E27FC236}">
              <a16:creationId xmlns:a16="http://schemas.microsoft.com/office/drawing/2014/main" id="{ABC05215-391B-4A48-84AA-8292F949C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54" name="Picture 3" descr="StoTherm Vario">
          <a:extLst>
            <a:ext uri="{FF2B5EF4-FFF2-40B4-BE49-F238E27FC236}">
              <a16:creationId xmlns:a16="http://schemas.microsoft.com/office/drawing/2014/main" id="{23A75718-1F31-4CDE-B1EA-1AEAA5DBA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55" name="Picture 3" descr="StoTherm Vario">
          <a:extLst>
            <a:ext uri="{FF2B5EF4-FFF2-40B4-BE49-F238E27FC236}">
              <a16:creationId xmlns:a16="http://schemas.microsoft.com/office/drawing/2014/main" id="{BD6450AF-FF0A-428C-A66D-C7237BFDA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56" name="Picture 75" descr="StoTherm Vario">
          <a:extLst>
            <a:ext uri="{FF2B5EF4-FFF2-40B4-BE49-F238E27FC236}">
              <a16:creationId xmlns:a16="http://schemas.microsoft.com/office/drawing/2014/main" id="{898BF1FC-FB5E-408B-BB8D-71734E969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57" name="Picture 3" descr="StoTherm Vario">
          <a:extLst>
            <a:ext uri="{FF2B5EF4-FFF2-40B4-BE49-F238E27FC236}">
              <a16:creationId xmlns:a16="http://schemas.microsoft.com/office/drawing/2014/main" id="{3151053C-4CF3-4ABC-9375-B6980373F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58" name="Picture 3" descr="StoTherm Vario">
          <a:extLst>
            <a:ext uri="{FF2B5EF4-FFF2-40B4-BE49-F238E27FC236}">
              <a16:creationId xmlns:a16="http://schemas.microsoft.com/office/drawing/2014/main" id="{5E1B423C-0D49-47E5-971F-B47E57241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59" name="Picture 3" descr="StoTherm Vario">
          <a:extLst>
            <a:ext uri="{FF2B5EF4-FFF2-40B4-BE49-F238E27FC236}">
              <a16:creationId xmlns:a16="http://schemas.microsoft.com/office/drawing/2014/main" id="{72FFCCCD-B039-4FA5-8C13-6D41D15C1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60" name="Picture 3" descr="StoTherm Vario">
          <a:extLst>
            <a:ext uri="{FF2B5EF4-FFF2-40B4-BE49-F238E27FC236}">
              <a16:creationId xmlns:a16="http://schemas.microsoft.com/office/drawing/2014/main" id="{6DF39EB6-F201-48F9-9FF0-ECCD68972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61" name="Picture 80" descr="StoTherm Vario">
          <a:extLst>
            <a:ext uri="{FF2B5EF4-FFF2-40B4-BE49-F238E27FC236}">
              <a16:creationId xmlns:a16="http://schemas.microsoft.com/office/drawing/2014/main" id="{282E15EE-CD3A-4D5C-BBE1-FAADF7E56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62" name="Picture 81" descr="StoTherm Vario">
          <a:extLst>
            <a:ext uri="{FF2B5EF4-FFF2-40B4-BE49-F238E27FC236}">
              <a16:creationId xmlns:a16="http://schemas.microsoft.com/office/drawing/2014/main" id="{5988E721-783C-4588-8DC2-A34FA9AD4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63" name="Picture 3" descr="StoTherm Vario">
          <a:extLst>
            <a:ext uri="{FF2B5EF4-FFF2-40B4-BE49-F238E27FC236}">
              <a16:creationId xmlns:a16="http://schemas.microsoft.com/office/drawing/2014/main" id="{2347B984-8383-490E-BFDD-7A588A831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64" name="Picture 3" descr="StoTherm Vario">
          <a:extLst>
            <a:ext uri="{FF2B5EF4-FFF2-40B4-BE49-F238E27FC236}">
              <a16:creationId xmlns:a16="http://schemas.microsoft.com/office/drawing/2014/main" id="{A55CCE7B-E0F6-4EBE-ACFB-927077742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65" name="Picture 3" descr="StoTherm Vario">
          <a:extLst>
            <a:ext uri="{FF2B5EF4-FFF2-40B4-BE49-F238E27FC236}">
              <a16:creationId xmlns:a16="http://schemas.microsoft.com/office/drawing/2014/main" id="{73382C07-DD96-41F2-9134-7D163FDE0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66" name="Picture 85" descr="StoTherm Vario">
          <a:extLst>
            <a:ext uri="{FF2B5EF4-FFF2-40B4-BE49-F238E27FC236}">
              <a16:creationId xmlns:a16="http://schemas.microsoft.com/office/drawing/2014/main" id="{4594A13D-33C8-4CBA-9F36-5994548BA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67" name="Picture 86" descr="StoTherm Vario">
          <a:extLst>
            <a:ext uri="{FF2B5EF4-FFF2-40B4-BE49-F238E27FC236}">
              <a16:creationId xmlns:a16="http://schemas.microsoft.com/office/drawing/2014/main" id="{E301BD64-598E-4D39-8146-656EFF0D6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68" name="Picture 87" descr="StoTherm Vario">
          <a:extLst>
            <a:ext uri="{FF2B5EF4-FFF2-40B4-BE49-F238E27FC236}">
              <a16:creationId xmlns:a16="http://schemas.microsoft.com/office/drawing/2014/main" id="{76F467EC-2986-4755-9A5B-F63DD576B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69" name="Picture 88" descr="StoTherm Vario">
          <a:extLst>
            <a:ext uri="{FF2B5EF4-FFF2-40B4-BE49-F238E27FC236}">
              <a16:creationId xmlns:a16="http://schemas.microsoft.com/office/drawing/2014/main" id="{7B37B5A1-48C1-4818-8FF3-7548283C3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70" name="Picture 89" descr="StoTherm Vario">
          <a:extLst>
            <a:ext uri="{FF2B5EF4-FFF2-40B4-BE49-F238E27FC236}">
              <a16:creationId xmlns:a16="http://schemas.microsoft.com/office/drawing/2014/main" id="{3B717F92-26C3-4078-A149-9DFA558B0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71" name="Picture 90" descr="StoTherm Vario">
          <a:extLst>
            <a:ext uri="{FF2B5EF4-FFF2-40B4-BE49-F238E27FC236}">
              <a16:creationId xmlns:a16="http://schemas.microsoft.com/office/drawing/2014/main" id="{81D8D823-C1BB-49C0-9463-DB0E03D4A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72" name="Picture 91" descr="StoTherm Vario">
          <a:extLst>
            <a:ext uri="{FF2B5EF4-FFF2-40B4-BE49-F238E27FC236}">
              <a16:creationId xmlns:a16="http://schemas.microsoft.com/office/drawing/2014/main" id="{6FB4CB46-B53A-4972-AA7B-D989EBD40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73" name="Picture 49" descr="StoTherm Vario">
          <a:extLst>
            <a:ext uri="{FF2B5EF4-FFF2-40B4-BE49-F238E27FC236}">
              <a16:creationId xmlns:a16="http://schemas.microsoft.com/office/drawing/2014/main" id="{B9F63C26-D033-490F-926C-45A632D28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74" name="Picture 50" descr="StoTherm Vario">
          <a:extLst>
            <a:ext uri="{FF2B5EF4-FFF2-40B4-BE49-F238E27FC236}">
              <a16:creationId xmlns:a16="http://schemas.microsoft.com/office/drawing/2014/main" id="{C8149A9E-0B89-4BE3-95CB-38CA099DE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75" name="Picture 51" descr="StoTherm Vario">
          <a:extLst>
            <a:ext uri="{FF2B5EF4-FFF2-40B4-BE49-F238E27FC236}">
              <a16:creationId xmlns:a16="http://schemas.microsoft.com/office/drawing/2014/main" id="{FB6DFD69-2C73-4952-827D-523635445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76" name="Picture 52" descr="StoTherm Vario">
          <a:extLst>
            <a:ext uri="{FF2B5EF4-FFF2-40B4-BE49-F238E27FC236}">
              <a16:creationId xmlns:a16="http://schemas.microsoft.com/office/drawing/2014/main" id="{C5B0E016-4FE0-4140-9123-D41929215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77" name="Picture 3" descr="StoTherm Vario">
          <a:extLst>
            <a:ext uri="{FF2B5EF4-FFF2-40B4-BE49-F238E27FC236}">
              <a16:creationId xmlns:a16="http://schemas.microsoft.com/office/drawing/2014/main" id="{787BFF8C-F4B4-4EAB-AF64-71A0D820E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78" name="Picture 54" descr="StoTherm Vario">
          <a:extLst>
            <a:ext uri="{FF2B5EF4-FFF2-40B4-BE49-F238E27FC236}">
              <a16:creationId xmlns:a16="http://schemas.microsoft.com/office/drawing/2014/main" id="{9F09DD52-35F6-46F8-846E-2C364638A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79" name="Picture 3" descr="StoTherm Vario">
          <a:extLst>
            <a:ext uri="{FF2B5EF4-FFF2-40B4-BE49-F238E27FC236}">
              <a16:creationId xmlns:a16="http://schemas.microsoft.com/office/drawing/2014/main" id="{20D24D93-26F3-427D-B642-9E70EE9A3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80" name="Picture 3" descr="StoTherm Vario">
          <a:extLst>
            <a:ext uri="{FF2B5EF4-FFF2-40B4-BE49-F238E27FC236}">
              <a16:creationId xmlns:a16="http://schemas.microsoft.com/office/drawing/2014/main" id="{04FF43ED-C22B-4B99-BE8F-BA9C1030D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81" name="Picture 3" descr="StoTherm Vario">
          <a:extLst>
            <a:ext uri="{FF2B5EF4-FFF2-40B4-BE49-F238E27FC236}">
              <a16:creationId xmlns:a16="http://schemas.microsoft.com/office/drawing/2014/main" id="{AD98E4AF-BD40-40B9-B480-0DCB78A71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82" name="Picture 58" descr="StoTherm Vario">
          <a:extLst>
            <a:ext uri="{FF2B5EF4-FFF2-40B4-BE49-F238E27FC236}">
              <a16:creationId xmlns:a16="http://schemas.microsoft.com/office/drawing/2014/main" id="{48D57F14-CC2F-441B-951A-4AA879634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83" name="Picture 3" descr="StoTherm Vario">
          <a:extLst>
            <a:ext uri="{FF2B5EF4-FFF2-40B4-BE49-F238E27FC236}">
              <a16:creationId xmlns:a16="http://schemas.microsoft.com/office/drawing/2014/main" id="{09F4BFC3-C5F8-4383-B2A4-FE5E94D03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84" name="Picture 3" descr="StoTherm Vario">
          <a:extLst>
            <a:ext uri="{FF2B5EF4-FFF2-40B4-BE49-F238E27FC236}">
              <a16:creationId xmlns:a16="http://schemas.microsoft.com/office/drawing/2014/main" id="{E97AD176-F34E-4BA8-BB29-3AB17E2A5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85" name="Picture 3" descr="StoTherm Vario">
          <a:extLst>
            <a:ext uri="{FF2B5EF4-FFF2-40B4-BE49-F238E27FC236}">
              <a16:creationId xmlns:a16="http://schemas.microsoft.com/office/drawing/2014/main" id="{2BF3BE77-4FEF-4821-A13C-A066B9882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86" name="Picture 3" descr="StoTherm Vario">
          <a:extLst>
            <a:ext uri="{FF2B5EF4-FFF2-40B4-BE49-F238E27FC236}">
              <a16:creationId xmlns:a16="http://schemas.microsoft.com/office/drawing/2014/main" id="{E48778DE-A2E5-4EE5-89E8-73E691EA0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87" name="Picture 3" descr="StoTherm Vario">
          <a:extLst>
            <a:ext uri="{FF2B5EF4-FFF2-40B4-BE49-F238E27FC236}">
              <a16:creationId xmlns:a16="http://schemas.microsoft.com/office/drawing/2014/main" id="{E5063A5A-1213-49EF-A577-C969831A6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88" name="Picture 3" descr="StoTherm Vario">
          <a:extLst>
            <a:ext uri="{FF2B5EF4-FFF2-40B4-BE49-F238E27FC236}">
              <a16:creationId xmlns:a16="http://schemas.microsoft.com/office/drawing/2014/main" id="{B450BE0D-423D-42FD-8109-18138DB90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89" name="Picture 3" descr="StoTherm Vario">
          <a:extLst>
            <a:ext uri="{FF2B5EF4-FFF2-40B4-BE49-F238E27FC236}">
              <a16:creationId xmlns:a16="http://schemas.microsoft.com/office/drawing/2014/main" id="{87D71ECD-B6C0-47E5-B095-3CA3F29EF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90" name="Picture 66" descr="StoTherm Vario">
          <a:extLst>
            <a:ext uri="{FF2B5EF4-FFF2-40B4-BE49-F238E27FC236}">
              <a16:creationId xmlns:a16="http://schemas.microsoft.com/office/drawing/2014/main" id="{835AF99B-F09D-42E1-9B4A-E7C2EA3DD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91" name="Picture 3" descr="StoTherm Vario">
          <a:extLst>
            <a:ext uri="{FF2B5EF4-FFF2-40B4-BE49-F238E27FC236}">
              <a16:creationId xmlns:a16="http://schemas.microsoft.com/office/drawing/2014/main" id="{E4C26168-2C0A-4080-B41D-C8C2115E4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92" name="Picture 3" descr="StoTherm Vario">
          <a:extLst>
            <a:ext uri="{FF2B5EF4-FFF2-40B4-BE49-F238E27FC236}">
              <a16:creationId xmlns:a16="http://schemas.microsoft.com/office/drawing/2014/main" id="{D0815678-402B-4B12-831B-5F38E367F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93" name="Picture 3" descr="StoTherm Vario">
          <a:extLst>
            <a:ext uri="{FF2B5EF4-FFF2-40B4-BE49-F238E27FC236}">
              <a16:creationId xmlns:a16="http://schemas.microsoft.com/office/drawing/2014/main" id="{D0E8C2CA-8DE9-4E67-901C-A2A6025DA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94" name="Picture 3" descr="StoTherm Vario">
          <a:extLst>
            <a:ext uri="{FF2B5EF4-FFF2-40B4-BE49-F238E27FC236}">
              <a16:creationId xmlns:a16="http://schemas.microsoft.com/office/drawing/2014/main" id="{16203A99-8744-43F5-9DF9-62D6CB807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95" name="Picture 71" descr="StoTherm Vario">
          <a:extLst>
            <a:ext uri="{FF2B5EF4-FFF2-40B4-BE49-F238E27FC236}">
              <a16:creationId xmlns:a16="http://schemas.microsoft.com/office/drawing/2014/main" id="{2B97D378-F393-45A1-B751-09B426619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96" name="Picture 3" descr="StoTherm Vario">
          <a:extLst>
            <a:ext uri="{FF2B5EF4-FFF2-40B4-BE49-F238E27FC236}">
              <a16:creationId xmlns:a16="http://schemas.microsoft.com/office/drawing/2014/main" id="{04400F9E-F038-49AD-8AD5-2BE380F3D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97" name="Picture 3" descr="StoTherm Vario">
          <a:extLst>
            <a:ext uri="{FF2B5EF4-FFF2-40B4-BE49-F238E27FC236}">
              <a16:creationId xmlns:a16="http://schemas.microsoft.com/office/drawing/2014/main" id="{5EDE3C9B-AA50-48EE-9BB9-614188436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98" name="Picture 3" descr="StoTherm Vario">
          <a:extLst>
            <a:ext uri="{FF2B5EF4-FFF2-40B4-BE49-F238E27FC236}">
              <a16:creationId xmlns:a16="http://schemas.microsoft.com/office/drawing/2014/main" id="{94A47F38-A5A3-4D9E-BDCB-CC029D3A8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599" name="Picture 3" descr="StoTherm Vario">
          <a:extLst>
            <a:ext uri="{FF2B5EF4-FFF2-40B4-BE49-F238E27FC236}">
              <a16:creationId xmlns:a16="http://schemas.microsoft.com/office/drawing/2014/main" id="{F4FFBF7F-AF43-4097-9A8E-83F2C38BF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00" name="Picture 76" descr="StoTherm Vario">
          <a:extLst>
            <a:ext uri="{FF2B5EF4-FFF2-40B4-BE49-F238E27FC236}">
              <a16:creationId xmlns:a16="http://schemas.microsoft.com/office/drawing/2014/main" id="{DC6463A1-A819-4444-AC8D-4AB4C2A20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01" name="Picture 3" descr="StoTherm Vario">
          <a:extLst>
            <a:ext uri="{FF2B5EF4-FFF2-40B4-BE49-F238E27FC236}">
              <a16:creationId xmlns:a16="http://schemas.microsoft.com/office/drawing/2014/main" id="{BD9B510F-B5B3-4618-8724-76345286F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02" name="Picture 3" descr="StoTherm Vario">
          <a:extLst>
            <a:ext uri="{FF2B5EF4-FFF2-40B4-BE49-F238E27FC236}">
              <a16:creationId xmlns:a16="http://schemas.microsoft.com/office/drawing/2014/main" id="{68E53B63-4E9C-4375-9743-0C6968B23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03" name="Picture 3" descr="StoTherm Vario">
          <a:extLst>
            <a:ext uri="{FF2B5EF4-FFF2-40B4-BE49-F238E27FC236}">
              <a16:creationId xmlns:a16="http://schemas.microsoft.com/office/drawing/2014/main" id="{2AED6A65-ACAF-4111-B1E8-3676FA0D2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04" name="Picture 3" descr="StoTherm Vario">
          <a:extLst>
            <a:ext uri="{FF2B5EF4-FFF2-40B4-BE49-F238E27FC236}">
              <a16:creationId xmlns:a16="http://schemas.microsoft.com/office/drawing/2014/main" id="{AE4F6B64-BFB1-4B2F-B209-A547F8250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05" name="Picture 81" descr="StoTherm Vario">
          <a:extLst>
            <a:ext uri="{FF2B5EF4-FFF2-40B4-BE49-F238E27FC236}">
              <a16:creationId xmlns:a16="http://schemas.microsoft.com/office/drawing/2014/main" id="{F2855127-472D-4419-ADCA-7286BE9DE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06" name="Picture 82" descr="StoTherm Vario">
          <a:extLst>
            <a:ext uri="{FF2B5EF4-FFF2-40B4-BE49-F238E27FC236}">
              <a16:creationId xmlns:a16="http://schemas.microsoft.com/office/drawing/2014/main" id="{26D18440-A90A-4BD5-9288-D0C88C6C0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07" name="Picture 3" descr="StoTherm Vario">
          <a:extLst>
            <a:ext uri="{FF2B5EF4-FFF2-40B4-BE49-F238E27FC236}">
              <a16:creationId xmlns:a16="http://schemas.microsoft.com/office/drawing/2014/main" id="{0081F3A5-4E72-4D0B-8F33-6EB549E02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08" name="Picture 3" descr="StoTherm Vario">
          <a:extLst>
            <a:ext uri="{FF2B5EF4-FFF2-40B4-BE49-F238E27FC236}">
              <a16:creationId xmlns:a16="http://schemas.microsoft.com/office/drawing/2014/main" id="{A40E0F97-B29C-4750-9B84-85630A989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09" name="Picture 3" descr="StoTherm Vario">
          <a:extLst>
            <a:ext uri="{FF2B5EF4-FFF2-40B4-BE49-F238E27FC236}">
              <a16:creationId xmlns:a16="http://schemas.microsoft.com/office/drawing/2014/main" id="{5F444CD9-27EF-4A8B-B5E1-92ADA9932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10" name="Picture 86" descr="StoTherm Vario">
          <a:extLst>
            <a:ext uri="{FF2B5EF4-FFF2-40B4-BE49-F238E27FC236}">
              <a16:creationId xmlns:a16="http://schemas.microsoft.com/office/drawing/2014/main" id="{EFF111A8-8FF7-4910-9F9E-23B8A9E45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11" name="Picture 87" descr="StoTherm Vario">
          <a:extLst>
            <a:ext uri="{FF2B5EF4-FFF2-40B4-BE49-F238E27FC236}">
              <a16:creationId xmlns:a16="http://schemas.microsoft.com/office/drawing/2014/main" id="{54F41B91-D3EA-4A3C-BD58-3780F272D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12" name="Picture 88" descr="StoTherm Vario">
          <a:extLst>
            <a:ext uri="{FF2B5EF4-FFF2-40B4-BE49-F238E27FC236}">
              <a16:creationId xmlns:a16="http://schemas.microsoft.com/office/drawing/2014/main" id="{DFA1CAB9-2402-4B69-85C6-ED3C8F5C8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13" name="Picture 89" descr="StoTherm Vario">
          <a:extLst>
            <a:ext uri="{FF2B5EF4-FFF2-40B4-BE49-F238E27FC236}">
              <a16:creationId xmlns:a16="http://schemas.microsoft.com/office/drawing/2014/main" id="{71A74FCA-7183-45F4-A014-CDA8A84E0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14" name="Picture 90" descr="StoTherm Vario">
          <a:extLst>
            <a:ext uri="{FF2B5EF4-FFF2-40B4-BE49-F238E27FC236}">
              <a16:creationId xmlns:a16="http://schemas.microsoft.com/office/drawing/2014/main" id="{D7C7DA6D-4C55-4368-A617-948C7B805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15" name="Picture 91" descr="StoTherm Vario">
          <a:extLst>
            <a:ext uri="{FF2B5EF4-FFF2-40B4-BE49-F238E27FC236}">
              <a16:creationId xmlns:a16="http://schemas.microsoft.com/office/drawing/2014/main" id="{3248D245-8449-4671-982C-2D5B33F51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16" name="Picture 92" descr="StoTherm Vario">
          <a:extLst>
            <a:ext uri="{FF2B5EF4-FFF2-40B4-BE49-F238E27FC236}">
              <a16:creationId xmlns:a16="http://schemas.microsoft.com/office/drawing/2014/main" id="{B24CDB11-E435-468C-91CE-0DF1E7AC8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666750</xdr:colOff>
      <xdr:row>548</xdr:row>
      <xdr:rowOff>0</xdr:rowOff>
    </xdr:from>
    <xdr:to>
      <xdr:col>1</xdr:col>
      <xdr:colOff>666750</xdr:colOff>
      <xdr:row>549</xdr:row>
      <xdr:rowOff>38100</xdr:rowOff>
    </xdr:to>
    <xdr:pic>
      <xdr:nvPicPr>
        <xdr:cNvPr id="617" name="Picture 49" descr="StoTherm Vario">
          <a:extLst>
            <a:ext uri="{FF2B5EF4-FFF2-40B4-BE49-F238E27FC236}">
              <a16:creationId xmlns:a16="http://schemas.microsoft.com/office/drawing/2014/main" id="{2D572F9E-6182-41E6-90D9-D02455DBF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5081230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666750</xdr:colOff>
      <xdr:row>580</xdr:row>
      <xdr:rowOff>0</xdr:rowOff>
    </xdr:from>
    <xdr:ext cx="0" cy="200025"/>
    <xdr:pic>
      <xdr:nvPicPr>
        <xdr:cNvPr id="618" name="Picture 2" descr="StoTherm Vario">
          <a:extLst>
            <a:ext uri="{FF2B5EF4-FFF2-40B4-BE49-F238E27FC236}">
              <a16:creationId xmlns:a16="http://schemas.microsoft.com/office/drawing/2014/main" id="{CF323DFF-9917-4622-ABC6-A064CF80E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19" name="Picture 3" descr="StoTherm Vario">
          <a:extLst>
            <a:ext uri="{FF2B5EF4-FFF2-40B4-BE49-F238E27FC236}">
              <a16:creationId xmlns:a16="http://schemas.microsoft.com/office/drawing/2014/main" id="{1BA9396B-6DF4-4465-B79A-CE16799B1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20" name="Picture 9" descr="StoTherm Vario">
          <a:extLst>
            <a:ext uri="{FF2B5EF4-FFF2-40B4-BE49-F238E27FC236}">
              <a16:creationId xmlns:a16="http://schemas.microsoft.com/office/drawing/2014/main" id="{6759B0E1-9280-4FB8-A79A-BE447C8E4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666750</xdr:colOff>
      <xdr:row>580</xdr:row>
      <xdr:rowOff>0</xdr:rowOff>
    </xdr:from>
    <xdr:to>
      <xdr:col>1</xdr:col>
      <xdr:colOff>666750</xdr:colOff>
      <xdr:row>584</xdr:row>
      <xdr:rowOff>1731</xdr:rowOff>
    </xdr:to>
    <xdr:pic>
      <xdr:nvPicPr>
        <xdr:cNvPr id="621" name="Picture 3" descr="StoTherm Vario">
          <a:extLst>
            <a:ext uri="{FF2B5EF4-FFF2-40B4-BE49-F238E27FC236}">
              <a16:creationId xmlns:a16="http://schemas.microsoft.com/office/drawing/2014/main" id="{AD957DE5-68BB-47A4-938B-9F75B593A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649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666750</xdr:colOff>
      <xdr:row>580</xdr:row>
      <xdr:rowOff>0</xdr:rowOff>
    </xdr:from>
    <xdr:ext cx="0" cy="200025"/>
    <xdr:pic>
      <xdr:nvPicPr>
        <xdr:cNvPr id="622" name="Picture 11" descr="StoTherm Vario">
          <a:extLst>
            <a:ext uri="{FF2B5EF4-FFF2-40B4-BE49-F238E27FC236}">
              <a16:creationId xmlns:a16="http://schemas.microsoft.com/office/drawing/2014/main" id="{8CB1F26B-96CB-4774-949B-1AEE2EFAD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23" name="Picture 3" descr="StoTherm Vario">
          <a:extLst>
            <a:ext uri="{FF2B5EF4-FFF2-40B4-BE49-F238E27FC236}">
              <a16:creationId xmlns:a16="http://schemas.microsoft.com/office/drawing/2014/main" id="{9022DEBC-81EC-4632-948D-C2C73DDD6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24" name="Picture 3" descr="StoTherm Vario">
          <a:extLst>
            <a:ext uri="{FF2B5EF4-FFF2-40B4-BE49-F238E27FC236}">
              <a16:creationId xmlns:a16="http://schemas.microsoft.com/office/drawing/2014/main" id="{7BD9D888-21F3-46BA-AD6C-D24044CBF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666750</xdr:colOff>
      <xdr:row>580</xdr:row>
      <xdr:rowOff>0</xdr:rowOff>
    </xdr:from>
    <xdr:to>
      <xdr:col>1</xdr:col>
      <xdr:colOff>666750</xdr:colOff>
      <xdr:row>584</xdr:row>
      <xdr:rowOff>1731</xdr:rowOff>
    </xdr:to>
    <xdr:pic>
      <xdr:nvPicPr>
        <xdr:cNvPr id="625" name="Picture 3" descr="StoTherm Vario">
          <a:extLst>
            <a:ext uri="{FF2B5EF4-FFF2-40B4-BE49-F238E27FC236}">
              <a16:creationId xmlns:a16="http://schemas.microsoft.com/office/drawing/2014/main" id="{0B47E6B2-2B5E-47A7-91D8-70FD14C15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649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666750</xdr:colOff>
      <xdr:row>580</xdr:row>
      <xdr:rowOff>0</xdr:rowOff>
    </xdr:from>
    <xdr:ext cx="0" cy="200025"/>
    <xdr:pic>
      <xdr:nvPicPr>
        <xdr:cNvPr id="626" name="Picture 15" descr="StoTherm Vario">
          <a:extLst>
            <a:ext uri="{FF2B5EF4-FFF2-40B4-BE49-F238E27FC236}">
              <a16:creationId xmlns:a16="http://schemas.microsoft.com/office/drawing/2014/main" id="{D0F8282F-685B-404F-840C-AA75D8F53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27" name="Picture 3" descr="StoTherm Vario">
          <a:extLst>
            <a:ext uri="{FF2B5EF4-FFF2-40B4-BE49-F238E27FC236}">
              <a16:creationId xmlns:a16="http://schemas.microsoft.com/office/drawing/2014/main" id="{260155B6-D9BE-4387-A122-196F064D6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28" name="Picture 3" descr="StoTherm Vario">
          <a:extLst>
            <a:ext uri="{FF2B5EF4-FFF2-40B4-BE49-F238E27FC236}">
              <a16:creationId xmlns:a16="http://schemas.microsoft.com/office/drawing/2014/main" id="{3874F58F-221A-434C-B0D8-0CC503049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29" name="Picture 3" descr="StoTherm Vario">
          <a:extLst>
            <a:ext uri="{FF2B5EF4-FFF2-40B4-BE49-F238E27FC236}">
              <a16:creationId xmlns:a16="http://schemas.microsoft.com/office/drawing/2014/main" id="{AB486343-28D7-4937-BE29-ACF0CFB61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30" name="Picture 3" descr="StoTherm Vario">
          <a:extLst>
            <a:ext uri="{FF2B5EF4-FFF2-40B4-BE49-F238E27FC236}">
              <a16:creationId xmlns:a16="http://schemas.microsoft.com/office/drawing/2014/main" id="{93232CEE-C3C0-479C-8C16-8778C9F36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31" name="Picture 3" descr="StoTherm Vario">
          <a:extLst>
            <a:ext uri="{FF2B5EF4-FFF2-40B4-BE49-F238E27FC236}">
              <a16:creationId xmlns:a16="http://schemas.microsoft.com/office/drawing/2014/main" id="{3EDDEFDB-5833-4EC5-A47E-7AF28B879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32" name="Picture 3" descr="StoTherm Vario">
          <a:extLst>
            <a:ext uri="{FF2B5EF4-FFF2-40B4-BE49-F238E27FC236}">
              <a16:creationId xmlns:a16="http://schemas.microsoft.com/office/drawing/2014/main" id="{6A9FC546-721E-4F4E-A468-721FD6A4E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666750</xdr:colOff>
      <xdr:row>580</xdr:row>
      <xdr:rowOff>0</xdr:rowOff>
    </xdr:from>
    <xdr:to>
      <xdr:col>1</xdr:col>
      <xdr:colOff>666750</xdr:colOff>
      <xdr:row>584</xdr:row>
      <xdr:rowOff>1731</xdr:rowOff>
    </xdr:to>
    <xdr:pic>
      <xdr:nvPicPr>
        <xdr:cNvPr id="633" name="Picture 3" descr="StoTherm Vario">
          <a:extLst>
            <a:ext uri="{FF2B5EF4-FFF2-40B4-BE49-F238E27FC236}">
              <a16:creationId xmlns:a16="http://schemas.microsoft.com/office/drawing/2014/main" id="{D28FBDC2-2B9E-42B5-AC91-02511BF1A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649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666750</xdr:colOff>
      <xdr:row>580</xdr:row>
      <xdr:rowOff>0</xdr:rowOff>
    </xdr:from>
    <xdr:ext cx="0" cy="200025"/>
    <xdr:pic>
      <xdr:nvPicPr>
        <xdr:cNvPr id="634" name="Picture 23" descr="StoTherm Vario">
          <a:extLst>
            <a:ext uri="{FF2B5EF4-FFF2-40B4-BE49-F238E27FC236}">
              <a16:creationId xmlns:a16="http://schemas.microsoft.com/office/drawing/2014/main" id="{A29DB72C-F110-4A76-946D-65D30BA17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35" name="Picture 3" descr="StoTherm Vario">
          <a:extLst>
            <a:ext uri="{FF2B5EF4-FFF2-40B4-BE49-F238E27FC236}">
              <a16:creationId xmlns:a16="http://schemas.microsoft.com/office/drawing/2014/main" id="{D0E0E6B8-A5A6-4796-9731-DB2D96894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36" name="Picture 3" descr="StoTherm Vario">
          <a:extLst>
            <a:ext uri="{FF2B5EF4-FFF2-40B4-BE49-F238E27FC236}">
              <a16:creationId xmlns:a16="http://schemas.microsoft.com/office/drawing/2014/main" id="{C188128D-5A3B-4E5B-A444-45E0D9157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37" name="Picture 3" descr="StoTherm Vario">
          <a:extLst>
            <a:ext uri="{FF2B5EF4-FFF2-40B4-BE49-F238E27FC236}">
              <a16:creationId xmlns:a16="http://schemas.microsoft.com/office/drawing/2014/main" id="{07516BC8-B796-41BC-B705-5DA3C5876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38" name="Picture 3" descr="StoTherm Vario">
          <a:extLst>
            <a:ext uri="{FF2B5EF4-FFF2-40B4-BE49-F238E27FC236}">
              <a16:creationId xmlns:a16="http://schemas.microsoft.com/office/drawing/2014/main" id="{1F35FA77-6646-4C46-9AC1-A66E6B131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39" name="Picture 28" descr="StoTherm Vario">
          <a:extLst>
            <a:ext uri="{FF2B5EF4-FFF2-40B4-BE49-F238E27FC236}">
              <a16:creationId xmlns:a16="http://schemas.microsoft.com/office/drawing/2014/main" id="{DD0A8A4B-4F55-47FD-ACDA-BF13B69F5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40" name="Picture 3" descr="StoTherm Vario">
          <a:extLst>
            <a:ext uri="{FF2B5EF4-FFF2-40B4-BE49-F238E27FC236}">
              <a16:creationId xmlns:a16="http://schemas.microsoft.com/office/drawing/2014/main" id="{287563E5-8279-4D93-9E30-45AFB0A9D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41" name="Picture 3" descr="StoTherm Vario">
          <a:extLst>
            <a:ext uri="{FF2B5EF4-FFF2-40B4-BE49-F238E27FC236}">
              <a16:creationId xmlns:a16="http://schemas.microsoft.com/office/drawing/2014/main" id="{B768D012-40F4-40F2-BED9-FAD59DE51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42" name="Picture 3" descr="StoTherm Vario">
          <a:extLst>
            <a:ext uri="{FF2B5EF4-FFF2-40B4-BE49-F238E27FC236}">
              <a16:creationId xmlns:a16="http://schemas.microsoft.com/office/drawing/2014/main" id="{62B3AAE6-4A7B-4401-874D-52B8A461A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43" name="Picture 3" descr="StoTherm Vario">
          <a:extLst>
            <a:ext uri="{FF2B5EF4-FFF2-40B4-BE49-F238E27FC236}">
              <a16:creationId xmlns:a16="http://schemas.microsoft.com/office/drawing/2014/main" id="{7E669CE9-02F3-45AA-81F7-997EE03ED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44" name="Picture 33" descr="StoTherm Vario">
          <a:extLst>
            <a:ext uri="{FF2B5EF4-FFF2-40B4-BE49-F238E27FC236}">
              <a16:creationId xmlns:a16="http://schemas.microsoft.com/office/drawing/2014/main" id="{096CE393-A7CB-44D2-B05D-421572CE9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45" name="Picture 3" descr="StoTherm Vario">
          <a:extLst>
            <a:ext uri="{FF2B5EF4-FFF2-40B4-BE49-F238E27FC236}">
              <a16:creationId xmlns:a16="http://schemas.microsoft.com/office/drawing/2014/main" id="{CEF72D15-8623-4DEE-BB70-BC2917C9E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46" name="Picture 3" descr="StoTherm Vario">
          <a:extLst>
            <a:ext uri="{FF2B5EF4-FFF2-40B4-BE49-F238E27FC236}">
              <a16:creationId xmlns:a16="http://schemas.microsoft.com/office/drawing/2014/main" id="{7C01D5B0-12B8-4F18-8938-416A8C3A4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47" name="Picture 3" descr="StoTherm Vario">
          <a:extLst>
            <a:ext uri="{FF2B5EF4-FFF2-40B4-BE49-F238E27FC236}">
              <a16:creationId xmlns:a16="http://schemas.microsoft.com/office/drawing/2014/main" id="{9EB9033A-7078-42EE-BB49-A56663666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666750</xdr:colOff>
      <xdr:row>580</xdr:row>
      <xdr:rowOff>0</xdr:rowOff>
    </xdr:from>
    <xdr:to>
      <xdr:col>1</xdr:col>
      <xdr:colOff>666750</xdr:colOff>
      <xdr:row>584</xdr:row>
      <xdr:rowOff>1731</xdr:rowOff>
    </xdr:to>
    <xdr:pic>
      <xdr:nvPicPr>
        <xdr:cNvPr id="648" name="Picture 3" descr="StoTherm Vario">
          <a:extLst>
            <a:ext uri="{FF2B5EF4-FFF2-40B4-BE49-F238E27FC236}">
              <a16:creationId xmlns:a16="http://schemas.microsoft.com/office/drawing/2014/main" id="{C177626B-0990-4B98-946D-3E1162E5A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649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666750</xdr:colOff>
      <xdr:row>580</xdr:row>
      <xdr:rowOff>0</xdr:rowOff>
    </xdr:from>
    <xdr:ext cx="0" cy="200025"/>
    <xdr:pic>
      <xdr:nvPicPr>
        <xdr:cNvPr id="649" name="Picture 38" descr="StoTherm Vario">
          <a:extLst>
            <a:ext uri="{FF2B5EF4-FFF2-40B4-BE49-F238E27FC236}">
              <a16:creationId xmlns:a16="http://schemas.microsoft.com/office/drawing/2014/main" id="{EBF38E16-CAF4-4096-BA21-06776BF66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50" name="Picture 39" descr="StoTherm Vario">
          <a:extLst>
            <a:ext uri="{FF2B5EF4-FFF2-40B4-BE49-F238E27FC236}">
              <a16:creationId xmlns:a16="http://schemas.microsoft.com/office/drawing/2014/main" id="{E5955641-7C4B-4BCC-888F-8229BF259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51" name="Picture 3" descr="StoTherm Vario">
          <a:extLst>
            <a:ext uri="{FF2B5EF4-FFF2-40B4-BE49-F238E27FC236}">
              <a16:creationId xmlns:a16="http://schemas.microsoft.com/office/drawing/2014/main" id="{5BFAC914-5455-4100-B6E8-C07ECD2E3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52" name="Picture 3" descr="StoTherm Vario">
          <a:extLst>
            <a:ext uri="{FF2B5EF4-FFF2-40B4-BE49-F238E27FC236}">
              <a16:creationId xmlns:a16="http://schemas.microsoft.com/office/drawing/2014/main" id="{ACBDFBB2-1135-49F1-9637-F2D510252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53" name="Picture 3" descr="StoTherm Vario">
          <a:extLst>
            <a:ext uri="{FF2B5EF4-FFF2-40B4-BE49-F238E27FC236}">
              <a16:creationId xmlns:a16="http://schemas.microsoft.com/office/drawing/2014/main" id="{B4F0B467-2A91-44A1-BBB8-B41E41F28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54" name="Picture 43" descr="StoTherm Vario">
          <a:extLst>
            <a:ext uri="{FF2B5EF4-FFF2-40B4-BE49-F238E27FC236}">
              <a16:creationId xmlns:a16="http://schemas.microsoft.com/office/drawing/2014/main" id="{32962AF8-1381-4DC2-A92E-D1B624F10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55" name="Picture 44" descr="StoTherm Vario">
          <a:extLst>
            <a:ext uri="{FF2B5EF4-FFF2-40B4-BE49-F238E27FC236}">
              <a16:creationId xmlns:a16="http://schemas.microsoft.com/office/drawing/2014/main" id="{F7717449-759A-4E86-8632-EEC857CA3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56" name="Picture 45" descr="StoTherm Vario">
          <a:extLst>
            <a:ext uri="{FF2B5EF4-FFF2-40B4-BE49-F238E27FC236}">
              <a16:creationId xmlns:a16="http://schemas.microsoft.com/office/drawing/2014/main" id="{15E46CC5-E1A6-48F2-9C81-276CF3546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57" name="Picture 46" descr="StoTherm Vario">
          <a:extLst>
            <a:ext uri="{FF2B5EF4-FFF2-40B4-BE49-F238E27FC236}">
              <a16:creationId xmlns:a16="http://schemas.microsoft.com/office/drawing/2014/main" id="{6069A5E7-0B0D-410A-B81F-01DB72C64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58" name="Picture 47" descr="StoTherm Vario">
          <a:extLst>
            <a:ext uri="{FF2B5EF4-FFF2-40B4-BE49-F238E27FC236}">
              <a16:creationId xmlns:a16="http://schemas.microsoft.com/office/drawing/2014/main" id="{C982A486-9F65-4ABB-84CE-DD547EA2C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59" name="Picture 48" descr="StoTherm Vario">
          <a:extLst>
            <a:ext uri="{FF2B5EF4-FFF2-40B4-BE49-F238E27FC236}">
              <a16:creationId xmlns:a16="http://schemas.microsoft.com/office/drawing/2014/main" id="{AA6F30BF-5D93-4B7A-895D-16E4DEA13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60" name="Picture 49" descr="StoTherm Vario">
          <a:extLst>
            <a:ext uri="{FF2B5EF4-FFF2-40B4-BE49-F238E27FC236}">
              <a16:creationId xmlns:a16="http://schemas.microsoft.com/office/drawing/2014/main" id="{655FAF05-BAF9-4D78-929A-A3E49F42C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61" name="Picture 49" descr="StoTherm Vario">
          <a:extLst>
            <a:ext uri="{FF2B5EF4-FFF2-40B4-BE49-F238E27FC236}">
              <a16:creationId xmlns:a16="http://schemas.microsoft.com/office/drawing/2014/main" id="{0D3F4D03-54C9-485C-8EF1-DDEC9FEB3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662" name="Picture 49" descr="StoTherm Vario">
          <a:extLst>
            <a:ext uri="{FF2B5EF4-FFF2-40B4-BE49-F238E27FC236}">
              <a16:creationId xmlns:a16="http://schemas.microsoft.com/office/drawing/2014/main" id="{BAAF3B17-1728-40B8-AEB6-146808588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63" name="Picture 92" descr="StoTherm Vario">
          <a:extLst>
            <a:ext uri="{FF2B5EF4-FFF2-40B4-BE49-F238E27FC236}">
              <a16:creationId xmlns:a16="http://schemas.microsoft.com/office/drawing/2014/main" id="{D8FBE2AF-9ED7-4CD0-AA1E-1DD8E6091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64" name="Picture 1" descr="StoTherm Vario">
          <a:extLst>
            <a:ext uri="{FF2B5EF4-FFF2-40B4-BE49-F238E27FC236}">
              <a16:creationId xmlns:a16="http://schemas.microsoft.com/office/drawing/2014/main" id="{1B32D9FC-EAC2-4C76-A3F3-3319DD9D2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65" name="Picture 2" descr="StoTherm Vario">
          <a:extLst>
            <a:ext uri="{FF2B5EF4-FFF2-40B4-BE49-F238E27FC236}">
              <a16:creationId xmlns:a16="http://schemas.microsoft.com/office/drawing/2014/main" id="{2BB80DCC-963D-4364-A6CB-409EB8B2A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66" name="Picture 8" descr="StoTherm Vario">
          <a:extLst>
            <a:ext uri="{FF2B5EF4-FFF2-40B4-BE49-F238E27FC236}">
              <a16:creationId xmlns:a16="http://schemas.microsoft.com/office/drawing/2014/main" id="{B98B1B55-284D-42C2-8173-613A18BE8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67" name="Picture 3" descr="StoTherm Vario">
          <a:extLst>
            <a:ext uri="{FF2B5EF4-FFF2-40B4-BE49-F238E27FC236}">
              <a16:creationId xmlns:a16="http://schemas.microsoft.com/office/drawing/2014/main" id="{34FED2D7-EB68-4211-9B8D-5F17C235B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68" name="Picture 10" descr="StoTherm Vario">
          <a:extLst>
            <a:ext uri="{FF2B5EF4-FFF2-40B4-BE49-F238E27FC236}">
              <a16:creationId xmlns:a16="http://schemas.microsoft.com/office/drawing/2014/main" id="{1CFC8019-CBA0-44FB-B956-284FC5ADD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69" name="Picture 3" descr="StoTherm Vario">
          <a:extLst>
            <a:ext uri="{FF2B5EF4-FFF2-40B4-BE49-F238E27FC236}">
              <a16:creationId xmlns:a16="http://schemas.microsoft.com/office/drawing/2014/main" id="{89FA88AF-E65D-4916-BEDE-B5C401D3D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70" name="Picture 3" descr="StoTherm Vario">
          <a:extLst>
            <a:ext uri="{FF2B5EF4-FFF2-40B4-BE49-F238E27FC236}">
              <a16:creationId xmlns:a16="http://schemas.microsoft.com/office/drawing/2014/main" id="{E7B87CD1-78B4-4971-BCBE-5235664F9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71" name="Picture 3" descr="StoTherm Vario">
          <a:extLst>
            <a:ext uri="{FF2B5EF4-FFF2-40B4-BE49-F238E27FC236}">
              <a16:creationId xmlns:a16="http://schemas.microsoft.com/office/drawing/2014/main" id="{C742C86F-E659-4685-9B25-B6FF204A2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72" name="Picture 14" descr="StoTherm Vario">
          <a:extLst>
            <a:ext uri="{FF2B5EF4-FFF2-40B4-BE49-F238E27FC236}">
              <a16:creationId xmlns:a16="http://schemas.microsoft.com/office/drawing/2014/main" id="{8B40881C-F124-4A77-8E12-0F9A5E9D6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73" name="Picture 3" descr="StoTherm Vario">
          <a:extLst>
            <a:ext uri="{FF2B5EF4-FFF2-40B4-BE49-F238E27FC236}">
              <a16:creationId xmlns:a16="http://schemas.microsoft.com/office/drawing/2014/main" id="{81ADBDCB-CF7F-42EF-A4C3-1D140F235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74" name="Picture 3" descr="StoTherm Vario">
          <a:extLst>
            <a:ext uri="{FF2B5EF4-FFF2-40B4-BE49-F238E27FC236}">
              <a16:creationId xmlns:a16="http://schemas.microsoft.com/office/drawing/2014/main" id="{2C013B57-424B-42D1-A8C9-DC706ED92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75" name="Picture 3" descr="StoTherm Vario">
          <a:extLst>
            <a:ext uri="{FF2B5EF4-FFF2-40B4-BE49-F238E27FC236}">
              <a16:creationId xmlns:a16="http://schemas.microsoft.com/office/drawing/2014/main" id="{DCBA6E16-AB33-475C-B684-D6E7F01CD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76" name="Picture 3" descr="StoTherm Vario">
          <a:extLst>
            <a:ext uri="{FF2B5EF4-FFF2-40B4-BE49-F238E27FC236}">
              <a16:creationId xmlns:a16="http://schemas.microsoft.com/office/drawing/2014/main" id="{C7882534-D50A-4FF9-B705-052141113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77" name="Picture 3" descr="StoTherm Vario">
          <a:extLst>
            <a:ext uri="{FF2B5EF4-FFF2-40B4-BE49-F238E27FC236}">
              <a16:creationId xmlns:a16="http://schemas.microsoft.com/office/drawing/2014/main" id="{EE53855F-A851-4F15-A2B4-7FE1A9A36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78" name="Picture 3" descr="StoTherm Vario">
          <a:extLst>
            <a:ext uri="{FF2B5EF4-FFF2-40B4-BE49-F238E27FC236}">
              <a16:creationId xmlns:a16="http://schemas.microsoft.com/office/drawing/2014/main" id="{880C3746-BB80-4698-B865-18F96646F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79" name="Picture 3" descr="StoTherm Vario">
          <a:extLst>
            <a:ext uri="{FF2B5EF4-FFF2-40B4-BE49-F238E27FC236}">
              <a16:creationId xmlns:a16="http://schemas.microsoft.com/office/drawing/2014/main" id="{BCE8D3CC-412D-49E4-9EFB-9D7DE6EC6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80" name="Picture 22" descr="StoTherm Vario">
          <a:extLst>
            <a:ext uri="{FF2B5EF4-FFF2-40B4-BE49-F238E27FC236}">
              <a16:creationId xmlns:a16="http://schemas.microsoft.com/office/drawing/2014/main" id="{F745A30C-E962-4131-9177-9DE8FF78E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81" name="Picture 3" descr="StoTherm Vario">
          <a:extLst>
            <a:ext uri="{FF2B5EF4-FFF2-40B4-BE49-F238E27FC236}">
              <a16:creationId xmlns:a16="http://schemas.microsoft.com/office/drawing/2014/main" id="{264B8DE8-1178-4014-B0C0-6DDE0BDCB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82" name="Picture 3" descr="StoTherm Vario">
          <a:extLst>
            <a:ext uri="{FF2B5EF4-FFF2-40B4-BE49-F238E27FC236}">
              <a16:creationId xmlns:a16="http://schemas.microsoft.com/office/drawing/2014/main" id="{318C3003-6D4C-45EF-8CE2-1693E7F9B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83" name="Picture 3" descr="StoTherm Vario">
          <a:extLst>
            <a:ext uri="{FF2B5EF4-FFF2-40B4-BE49-F238E27FC236}">
              <a16:creationId xmlns:a16="http://schemas.microsoft.com/office/drawing/2014/main" id="{59A9B312-EF82-4724-8C6B-0360F17D6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84" name="Picture 3" descr="StoTherm Vario">
          <a:extLst>
            <a:ext uri="{FF2B5EF4-FFF2-40B4-BE49-F238E27FC236}">
              <a16:creationId xmlns:a16="http://schemas.microsoft.com/office/drawing/2014/main" id="{C7D4FF66-000A-4C0F-A0F2-825B01DCA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85" name="Picture 27" descr="StoTherm Vario">
          <a:extLst>
            <a:ext uri="{FF2B5EF4-FFF2-40B4-BE49-F238E27FC236}">
              <a16:creationId xmlns:a16="http://schemas.microsoft.com/office/drawing/2014/main" id="{8BD605A7-FC2B-446B-B52D-316B05AFD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86" name="Picture 3" descr="StoTherm Vario">
          <a:extLst>
            <a:ext uri="{FF2B5EF4-FFF2-40B4-BE49-F238E27FC236}">
              <a16:creationId xmlns:a16="http://schemas.microsoft.com/office/drawing/2014/main" id="{E130D1B4-ECAE-466B-87C0-9CC4E7D2A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87" name="Picture 3" descr="StoTherm Vario">
          <a:extLst>
            <a:ext uri="{FF2B5EF4-FFF2-40B4-BE49-F238E27FC236}">
              <a16:creationId xmlns:a16="http://schemas.microsoft.com/office/drawing/2014/main" id="{090B6E29-625D-4D74-BCD5-0FCE45E95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88" name="Picture 3" descr="StoTherm Vario">
          <a:extLst>
            <a:ext uri="{FF2B5EF4-FFF2-40B4-BE49-F238E27FC236}">
              <a16:creationId xmlns:a16="http://schemas.microsoft.com/office/drawing/2014/main" id="{37105CAA-097D-4074-B519-C1CBFCD6D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89" name="Picture 3" descr="StoTherm Vario">
          <a:extLst>
            <a:ext uri="{FF2B5EF4-FFF2-40B4-BE49-F238E27FC236}">
              <a16:creationId xmlns:a16="http://schemas.microsoft.com/office/drawing/2014/main" id="{9B12495E-2C59-4C74-81B2-8B943BCA8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90" name="Picture 32" descr="StoTherm Vario">
          <a:extLst>
            <a:ext uri="{FF2B5EF4-FFF2-40B4-BE49-F238E27FC236}">
              <a16:creationId xmlns:a16="http://schemas.microsoft.com/office/drawing/2014/main" id="{7A7A6162-8638-4C5A-85F0-DD8181D03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91" name="Picture 3" descr="StoTherm Vario">
          <a:extLst>
            <a:ext uri="{FF2B5EF4-FFF2-40B4-BE49-F238E27FC236}">
              <a16:creationId xmlns:a16="http://schemas.microsoft.com/office/drawing/2014/main" id="{A91CA79C-C677-43F0-A564-A782F7898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92" name="Picture 3" descr="StoTherm Vario">
          <a:extLst>
            <a:ext uri="{FF2B5EF4-FFF2-40B4-BE49-F238E27FC236}">
              <a16:creationId xmlns:a16="http://schemas.microsoft.com/office/drawing/2014/main" id="{0E0CF163-7F5F-4B44-A040-C196B4318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93" name="Picture 3" descr="StoTherm Vario">
          <a:extLst>
            <a:ext uri="{FF2B5EF4-FFF2-40B4-BE49-F238E27FC236}">
              <a16:creationId xmlns:a16="http://schemas.microsoft.com/office/drawing/2014/main" id="{D9AC5894-B522-47AC-947F-7BE07B641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94" name="Picture 3" descr="StoTherm Vario">
          <a:extLst>
            <a:ext uri="{FF2B5EF4-FFF2-40B4-BE49-F238E27FC236}">
              <a16:creationId xmlns:a16="http://schemas.microsoft.com/office/drawing/2014/main" id="{50935BA8-6F9B-49E7-B74E-411DFC552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95" name="Picture 37" descr="StoTherm Vario">
          <a:extLst>
            <a:ext uri="{FF2B5EF4-FFF2-40B4-BE49-F238E27FC236}">
              <a16:creationId xmlns:a16="http://schemas.microsoft.com/office/drawing/2014/main" id="{02F4C2F2-2A8A-47A9-8870-BA4A62E6C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96" name="Picture 38" descr="StoTherm Vario">
          <a:extLst>
            <a:ext uri="{FF2B5EF4-FFF2-40B4-BE49-F238E27FC236}">
              <a16:creationId xmlns:a16="http://schemas.microsoft.com/office/drawing/2014/main" id="{8936C9BD-CF51-4D60-9956-2A63BEE38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97" name="Picture 3" descr="StoTherm Vario">
          <a:extLst>
            <a:ext uri="{FF2B5EF4-FFF2-40B4-BE49-F238E27FC236}">
              <a16:creationId xmlns:a16="http://schemas.microsoft.com/office/drawing/2014/main" id="{0E096CE0-7CF4-4BE9-A1F1-1980D6341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98" name="Picture 3" descr="StoTherm Vario">
          <a:extLst>
            <a:ext uri="{FF2B5EF4-FFF2-40B4-BE49-F238E27FC236}">
              <a16:creationId xmlns:a16="http://schemas.microsoft.com/office/drawing/2014/main" id="{1DFD2997-1476-4FA1-A869-9BA28B3DC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699" name="Picture 3" descr="StoTherm Vario">
          <a:extLst>
            <a:ext uri="{FF2B5EF4-FFF2-40B4-BE49-F238E27FC236}">
              <a16:creationId xmlns:a16="http://schemas.microsoft.com/office/drawing/2014/main" id="{AD218B70-EF1E-44BB-A7C8-46490F15E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00" name="Picture 42" descr="StoTherm Vario">
          <a:extLst>
            <a:ext uri="{FF2B5EF4-FFF2-40B4-BE49-F238E27FC236}">
              <a16:creationId xmlns:a16="http://schemas.microsoft.com/office/drawing/2014/main" id="{9D9756F7-31DB-4C22-B0D3-A6090B259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01" name="Picture 43" descr="StoTherm Vario">
          <a:extLst>
            <a:ext uri="{FF2B5EF4-FFF2-40B4-BE49-F238E27FC236}">
              <a16:creationId xmlns:a16="http://schemas.microsoft.com/office/drawing/2014/main" id="{78A9F89E-39EA-41B2-9807-D0DE0816D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02" name="Picture 44" descr="StoTherm Vario">
          <a:extLst>
            <a:ext uri="{FF2B5EF4-FFF2-40B4-BE49-F238E27FC236}">
              <a16:creationId xmlns:a16="http://schemas.microsoft.com/office/drawing/2014/main" id="{516F5D64-2897-424A-B0C8-8F752ED53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03" name="Picture 45" descr="StoTherm Vario">
          <a:extLst>
            <a:ext uri="{FF2B5EF4-FFF2-40B4-BE49-F238E27FC236}">
              <a16:creationId xmlns:a16="http://schemas.microsoft.com/office/drawing/2014/main" id="{A403D22E-89DE-47A5-B3AA-8B2525AB2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04" name="Picture 46" descr="StoTherm Vario">
          <a:extLst>
            <a:ext uri="{FF2B5EF4-FFF2-40B4-BE49-F238E27FC236}">
              <a16:creationId xmlns:a16="http://schemas.microsoft.com/office/drawing/2014/main" id="{D2D4CC8A-0DE3-4351-B87E-DA4B913CF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05" name="Picture 47" descr="StoTherm Vario">
          <a:extLst>
            <a:ext uri="{FF2B5EF4-FFF2-40B4-BE49-F238E27FC236}">
              <a16:creationId xmlns:a16="http://schemas.microsoft.com/office/drawing/2014/main" id="{81B6A4D6-62D6-424D-ACDF-D83AB1BA6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06" name="Picture 48" descr="StoTherm Vario">
          <a:extLst>
            <a:ext uri="{FF2B5EF4-FFF2-40B4-BE49-F238E27FC236}">
              <a16:creationId xmlns:a16="http://schemas.microsoft.com/office/drawing/2014/main" id="{C87BB19B-850D-40B5-8A5F-6F5CF630E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07" name="Picture 49" descr="StoTherm Vario">
          <a:extLst>
            <a:ext uri="{FF2B5EF4-FFF2-40B4-BE49-F238E27FC236}">
              <a16:creationId xmlns:a16="http://schemas.microsoft.com/office/drawing/2014/main" id="{23994375-6012-42CB-A499-C743886E2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08" name="Picture 50" descr="StoTherm Vario">
          <a:extLst>
            <a:ext uri="{FF2B5EF4-FFF2-40B4-BE49-F238E27FC236}">
              <a16:creationId xmlns:a16="http://schemas.microsoft.com/office/drawing/2014/main" id="{DF2D0836-D208-4B37-868A-15D513BD7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09" name="Picture 51" descr="StoTherm Vario">
          <a:extLst>
            <a:ext uri="{FF2B5EF4-FFF2-40B4-BE49-F238E27FC236}">
              <a16:creationId xmlns:a16="http://schemas.microsoft.com/office/drawing/2014/main" id="{E02D1D8D-322C-4720-B893-255D423A7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10" name="Picture 3" descr="StoTherm Vario">
          <a:extLst>
            <a:ext uri="{FF2B5EF4-FFF2-40B4-BE49-F238E27FC236}">
              <a16:creationId xmlns:a16="http://schemas.microsoft.com/office/drawing/2014/main" id="{5F158394-2D82-4EA3-BF5B-4813FA773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11" name="Picture 53" descr="StoTherm Vario">
          <a:extLst>
            <a:ext uri="{FF2B5EF4-FFF2-40B4-BE49-F238E27FC236}">
              <a16:creationId xmlns:a16="http://schemas.microsoft.com/office/drawing/2014/main" id="{5D48C29E-6646-4081-8BD8-C4A44C30F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12" name="Picture 3" descr="StoTherm Vario">
          <a:extLst>
            <a:ext uri="{FF2B5EF4-FFF2-40B4-BE49-F238E27FC236}">
              <a16:creationId xmlns:a16="http://schemas.microsoft.com/office/drawing/2014/main" id="{A6A183EF-033D-4054-B319-E976C5ABB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13" name="Picture 3" descr="StoTherm Vario">
          <a:extLst>
            <a:ext uri="{FF2B5EF4-FFF2-40B4-BE49-F238E27FC236}">
              <a16:creationId xmlns:a16="http://schemas.microsoft.com/office/drawing/2014/main" id="{B51E886B-EC78-42D9-A47E-D21DA8AAD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14" name="Picture 3" descr="StoTherm Vario">
          <a:extLst>
            <a:ext uri="{FF2B5EF4-FFF2-40B4-BE49-F238E27FC236}">
              <a16:creationId xmlns:a16="http://schemas.microsoft.com/office/drawing/2014/main" id="{4BEF2256-F550-4253-8FCD-2B124F032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15" name="Picture 57" descr="StoTherm Vario">
          <a:extLst>
            <a:ext uri="{FF2B5EF4-FFF2-40B4-BE49-F238E27FC236}">
              <a16:creationId xmlns:a16="http://schemas.microsoft.com/office/drawing/2014/main" id="{8A704969-923B-4D01-BAA5-AEB17C94F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16" name="Picture 3" descr="StoTherm Vario">
          <a:extLst>
            <a:ext uri="{FF2B5EF4-FFF2-40B4-BE49-F238E27FC236}">
              <a16:creationId xmlns:a16="http://schemas.microsoft.com/office/drawing/2014/main" id="{C33FEBA8-289A-48D1-8068-D091E4455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17" name="Picture 3" descr="StoTherm Vario">
          <a:extLst>
            <a:ext uri="{FF2B5EF4-FFF2-40B4-BE49-F238E27FC236}">
              <a16:creationId xmlns:a16="http://schemas.microsoft.com/office/drawing/2014/main" id="{1F47982A-12FC-4D7E-AF8D-83B8B6170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18" name="Picture 3" descr="StoTherm Vario">
          <a:extLst>
            <a:ext uri="{FF2B5EF4-FFF2-40B4-BE49-F238E27FC236}">
              <a16:creationId xmlns:a16="http://schemas.microsoft.com/office/drawing/2014/main" id="{E6B71D26-A2A4-4F6F-86D1-F83856809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19" name="Picture 3" descr="StoTherm Vario">
          <a:extLst>
            <a:ext uri="{FF2B5EF4-FFF2-40B4-BE49-F238E27FC236}">
              <a16:creationId xmlns:a16="http://schemas.microsoft.com/office/drawing/2014/main" id="{5EAC4C27-7F24-490D-9102-04DD9C30F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20" name="Picture 3" descr="StoTherm Vario">
          <a:extLst>
            <a:ext uri="{FF2B5EF4-FFF2-40B4-BE49-F238E27FC236}">
              <a16:creationId xmlns:a16="http://schemas.microsoft.com/office/drawing/2014/main" id="{780CEF2F-AF79-4EE1-8217-946996610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21" name="Picture 3" descr="StoTherm Vario">
          <a:extLst>
            <a:ext uri="{FF2B5EF4-FFF2-40B4-BE49-F238E27FC236}">
              <a16:creationId xmlns:a16="http://schemas.microsoft.com/office/drawing/2014/main" id="{940A5905-8D56-4341-948B-1465F9A9C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22" name="Picture 3" descr="StoTherm Vario">
          <a:extLst>
            <a:ext uri="{FF2B5EF4-FFF2-40B4-BE49-F238E27FC236}">
              <a16:creationId xmlns:a16="http://schemas.microsoft.com/office/drawing/2014/main" id="{C0AD489B-F262-49BB-ADB5-B3875E0D5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23" name="Picture 65" descr="StoTherm Vario">
          <a:extLst>
            <a:ext uri="{FF2B5EF4-FFF2-40B4-BE49-F238E27FC236}">
              <a16:creationId xmlns:a16="http://schemas.microsoft.com/office/drawing/2014/main" id="{AC6A81D5-3925-40BE-BD08-73D0CB438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24" name="Picture 3" descr="StoTherm Vario">
          <a:extLst>
            <a:ext uri="{FF2B5EF4-FFF2-40B4-BE49-F238E27FC236}">
              <a16:creationId xmlns:a16="http://schemas.microsoft.com/office/drawing/2014/main" id="{6F286E68-B06A-49C6-A940-D4F37AF6C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25" name="Picture 3" descr="StoTherm Vario">
          <a:extLst>
            <a:ext uri="{FF2B5EF4-FFF2-40B4-BE49-F238E27FC236}">
              <a16:creationId xmlns:a16="http://schemas.microsoft.com/office/drawing/2014/main" id="{DD1E3384-CD5F-48A2-9590-CC87C2A97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26" name="Picture 3" descr="StoTherm Vario">
          <a:extLst>
            <a:ext uri="{FF2B5EF4-FFF2-40B4-BE49-F238E27FC236}">
              <a16:creationId xmlns:a16="http://schemas.microsoft.com/office/drawing/2014/main" id="{A618F9B4-C087-497A-B347-ED76DC0F3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27" name="Picture 3" descr="StoTherm Vario">
          <a:extLst>
            <a:ext uri="{FF2B5EF4-FFF2-40B4-BE49-F238E27FC236}">
              <a16:creationId xmlns:a16="http://schemas.microsoft.com/office/drawing/2014/main" id="{0C0F1186-F5D3-405D-B1B0-03DCB2E21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28" name="Picture 70" descr="StoTherm Vario">
          <a:extLst>
            <a:ext uri="{FF2B5EF4-FFF2-40B4-BE49-F238E27FC236}">
              <a16:creationId xmlns:a16="http://schemas.microsoft.com/office/drawing/2014/main" id="{FD286BE2-F248-458E-8A68-41D86B157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29" name="Picture 3" descr="StoTherm Vario">
          <a:extLst>
            <a:ext uri="{FF2B5EF4-FFF2-40B4-BE49-F238E27FC236}">
              <a16:creationId xmlns:a16="http://schemas.microsoft.com/office/drawing/2014/main" id="{C4FEED1F-23C0-47CD-AA25-74C1B264D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30" name="Picture 3" descr="StoTherm Vario">
          <a:extLst>
            <a:ext uri="{FF2B5EF4-FFF2-40B4-BE49-F238E27FC236}">
              <a16:creationId xmlns:a16="http://schemas.microsoft.com/office/drawing/2014/main" id="{71D5F163-8865-4421-9C5F-B581EB14A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31" name="Picture 3" descr="StoTherm Vario">
          <a:extLst>
            <a:ext uri="{FF2B5EF4-FFF2-40B4-BE49-F238E27FC236}">
              <a16:creationId xmlns:a16="http://schemas.microsoft.com/office/drawing/2014/main" id="{04E5C9B0-47CC-4915-8098-BCF06127C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32" name="Picture 3" descr="StoTherm Vario">
          <a:extLst>
            <a:ext uri="{FF2B5EF4-FFF2-40B4-BE49-F238E27FC236}">
              <a16:creationId xmlns:a16="http://schemas.microsoft.com/office/drawing/2014/main" id="{1CF68CA8-9A2E-424F-8989-696AF6650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33" name="Picture 75" descr="StoTherm Vario">
          <a:extLst>
            <a:ext uri="{FF2B5EF4-FFF2-40B4-BE49-F238E27FC236}">
              <a16:creationId xmlns:a16="http://schemas.microsoft.com/office/drawing/2014/main" id="{284303E6-0985-452B-90FC-9B747B0CB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34" name="Picture 3" descr="StoTherm Vario">
          <a:extLst>
            <a:ext uri="{FF2B5EF4-FFF2-40B4-BE49-F238E27FC236}">
              <a16:creationId xmlns:a16="http://schemas.microsoft.com/office/drawing/2014/main" id="{D77CCF72-9640-4A4D-BCE3-9BA0B6559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35" name="Picture 3" descr="StoTherm Vario">
          <a:extLst>
            <a:ext uri="{FF2B5EF4-FFF2-40B4-BE49-F238E27FC236}">
              <a16:creationId xmlns:a16="http://schemas.microsoft.com/office/drawing/2014/main" id="{9CB5897E-7C57-46F5-A259-ECC9E9CDE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36" name="Picture 3" descr="StoTherm Vario">
          <a:extLst>
            <a:ext uri="{FF2B5EF4-FFF2-40B4-BE49-F238E27FC236}">
              <a16:creationId xmlns:a16="http://schemas.microsoft.com/office/drawing/2014/main" id="{1CD72FDF-CC81-4DE4-AAD4-A614DE0B5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37" name="Picture 3" descr="StoTherm Vario">
          <a:extLst>
            <a:ext uri="{FF2B5EF4-FFF2-40B4-BE49-F238E27FC236}">
              <a16:creationId xmlns:a16="http://schemas.microsoft.com/office/drawing/2014/main" id="{8A81BC64-50FA-4386-A04A-0CB380E83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38" name="Picture 80" descr="StoTherm Vario">
          <a:extLst>
            <a:ext uri="{FF2B5EF4-FFF2-40B4-BE49-F238E27FC236}">
              <a16:creationId xmlns:a16="http://schemas.microsoft.com/office/drawing/2014/main" id="{D84FFC40-0E10-405E-86C4-0D56FCD88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39" name="Picture 81" descr="StoTherm Vario">
          <a:extLst>
            <a:ext uri="{FF2B5EF4-FFF2-40B4-BE49-F238E27FC236}">
              <a16:creationId xmlns:a16="http://schemas.microsoft.com/office/drawing/2014/main" id="{730A85BF-3419-438D-A3B6-6811E22D7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40" name="Picture 3" descr="StoTherm Vario">
          <a:extLst>
            <a:ext uri="{FF2B5EF4-FFF2-40B4-BE49-F238E27FC236}">
              <a16:creationId xmlns:a16="http://schemas.microsoft.com/office/drawing/2014/main" id="{5D215763-9782-4159-B592-7A04E24C2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41" name="Picture 3" descr="StoTherm Vario">
          <a:extLst>
            <a:ext uri="{FF2B5EF4-FFF2-40B4-BE49-F238E27FC236}">
              <a16:creationId xmlns:a16="http://schemas.microsoft.com/office/drawing/2014/main" id="{3D17E900-658E-42D3-9056-3197EFD2D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42" name="Picture 3" descr="StoTherm Vario">
          <a:extLst>
            <a:ext uri="{FF2B5EF4-FFF2-40B4-BE49-F238E27FC236}">
              <a16:creationId xmlns:a16="http://schemas.microsoft.com/office/drawing/2014/main" id="{52F4D499-684E-44E6-B247-713B0B08A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43" name="Picture 85" descr="StoTherm Vario">
          <a:extLst>
            <a:ext uri="{FF2B5EF4-FFF2-40B4-BE49-F238E27FC236}">
              <a16:creationId xmlns:a16="http://schemas.microsoft.com/office/drawing/2014/main" id="{149135F3-3D6D-4A4C-B5EF-E642FECFF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44" name="Picture 86" descr="StoTherm Vario">
          <a:extLst>
            <a:ext uri="{FF2B5EF4-FFF2-40B4-BE49-F238E27FC236}">
              <a16:creationId xmlns:a16="http://schemas.microsoft.com/office/drawing/2014/main" id="{B1EB11A6-62BD-4491-AD3B-BDDE95691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45" name="Picture 87" descr="StoTherm Vario">
          <a:extLst>
            <a:ext uri="{FF2B5EF4-FFF2-40B4-BE49-F238E27FC236}">
              <a16:creationId xmlns:a16="http://schemas.microsoft.com/office/drawing/2014/main" id="{4AC91278-3E9E-42E7-9D47-C862F50BC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46" name="Picture 88" descr="StoTherm Vario">
          <a:extLst>
            <a:ext uri="{FF2B5EF4-FFF2-40B4-BE49-F238E27FC236}">
              <a16:creationId xmlns:a16="http://schemas.microsoft.com/office/drawing/2014/main" id="{5FA11336-D971-495D-9058-8C96C7871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47" name="Picture 89" descr="StoTherm Vario">
          <a:extLst>
            <a:ext uri="{FF2B5EF4-FFF2-40B4-BE49-F238E27FC236}">
              <a16:creationId xmlns:a16="http://schemas.microsoft.com/office/drawing/2014/main" id="{75228B63-CFB8-4110-B4E4-DEAFB9A43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48" name="Picture 90" descr="StoTherm Vario">
          <a:extLst>
            <a:ext uri="{FF2B5EF4-FFF2-40B4-BE49-F238E27FC236}">
              <a16:creationId xmlns:a16="http://schemas.microsoft.com/office/drawing/2014/main" id="{94BFF457-1472-457E-A79D-125DD073B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49" name="Picture 91" descr="StoTherm Vario">
          <a:extLst>
            <a:ext uri="{FF2B5EF4-FFF2-40B4-BE49-F238E27FC236}">
              <a16:creationId xmlns:a16="http://schemas.microsoft.com/office/drawing/2014/main" id="{D1230E30-20FD-4D0D-AA61-0E013C193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50" name="Picture 49" descr="StoTherm Vario">
          <a:extLst>
            <a:ext uri="{FF2B5EF4-FFF2-40B4-BE49-F238E27FC236}">
              <a16:creationId xmlns:a16="http://schemas.microsoft.com/office/drawing/2014/main" id="{97FD9404-5A9E-49AC-B632-00D888360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51" name="Picture 50" descr="StoTherm Vario">
          <a:extLst>
            <a:ext uri="{FF2B5EF4-FFF2-40B4-BE49-F238E27FC236}">
              <a16:creationId xmlns:a16="http://schemas.microsoft.com/office/drawing/2014/main" id="{65301F76-8EDD-44CB-9746-390A6288F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52" name="Picture 51" descr="StoTherm Vario">
          <a:extLst>
            <a:ext uri="{FF2B5EF4-FFF2-40B4-BE49-F238E27FC236}">
              <a16:creationId xmlns:a16="http://schemas.microsoft.com/office/drawing/2014/main" id="{3B511A36-3E07-41DE-A748-8C39DEC94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53" name="Picture 52" descr="StoTherm Vario">
          <a:extLst>
            <a:ext uri="{FF2B5EF4-FFF2-40B4-BE49-F238E27FC236}">
              <a16:creationId xmlns:a16="http://schemas.microsoft.com/office/drawing/2014/main" id="{CF70702C-AF80-4308-8912-13E6A4B5B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54" name="Picture 3" descr="StoTherm Vario">
          <a:extLst>
            <a:ext uri="{FF2B5EF4-FFF2-40B4-BE49-F238E27FC236}">
              <a16:creationId xmlns:a16="http://schemas.microsoft.com/office/drawing/2014/main" id="{A69DBA02-9C9F-476D-AF04-305C2C680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55" name="Picture 54" descr="StoTherm Vario">
          <a:extLst>
            <a:ext uri="{FF2B5EF4-FFF2-40B4-BE49-F238E27FC236}">
              <a16:creationId xmlns:a16="http://schemas.microsoft.com/office/drawing/2014/main" id="{1530D054-A6D3-4E7B-8114-8F1B61EB2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56" name="Picture 3" descr="StoTherm Vario">
          <a:extLst>
            <a:ext uri="{FF2B5EF4-FFF2-40B4-BE49-F238E27FC236}">
              <a16:creationId xmlns:a16="http://schemas.microsoft.com/office/drawing/2014/main" id="{F1D08532-FDA8-4437-9C7B-7333C7322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57" name="Picture 3" descr="StoTherm Vario">
          <a:extLst>
            <a:ext uri="{FF2B5EF4-FFF2-40B4-BE49-F238E27FC236}">
              <a16:creationId xmlns:a16="http://schemas.microsoft.com/office/drawing/2014/main" id="{E59673AB-1777-4BE0-A436-00948379D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58" name="Picture 3" descr="StoTherm Vario">
          <a:extLst>
            <a:ext uri="{FF2B5EF4-FFF2-40B4-BE49-F238E27FC236}">
              <a16:creationId xmlns:a16="http://schemas.microsoft.com/office/drawing/2014/main" id="{1B145BC7-55A4-4F58-B912-D0B2FCA82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59" name="Picture 58" descr="StoTherm Vario">
          <a:extLst>
            <a:ext uri="{FF2B5EF4-FFF2-40B4-BE49-F238E27FC236}">
              <a16:creationId xmlns:a16="http://schemas.microsoft.com/office/drawing/2014/main" id="{B411D737-3DB4-4735-B0FE-EEF54409F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60" name="Picture 3" descr="StoTherm Vario">
          <a:extLst>
            <a:ext uri="{FF2B5EF4-FFF2-40B4-BE49-F238E27FC236}">
              <a16:creationId xmlns:a16="http://schemas.microsoft.com/office/drawing/2014/main" id="{41F7CE1E-FDCB-4D19-BA3E-9200AC604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61" name="Picture 3" descr="StoTherm Vario">
          <a:extLst>
            <a:ext uri="{FF2B5EF4-FFF2-40B4-BE49-F238E27FC236}">
              <a16:creationId xmlns:a16="http://schemas.microsoft.com/office/drawing/2014/main" id="{61BD9535-BBD9-4262-94D0-B2669058D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62" name="Picture 3" descr="StoTherm Vario">
          <a:extLst>
            <a:ext uri="{FF2B5EF4-FFF2-40B4-BE49-F238E27FC236}">
              <a16:creationId xmlns:a16="http://schemas.microsoft.com/office/drawing/2014/main" id="{A8226A1D-62BA-49AF-9DAB-93276ADAD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63" name="Picture 3" descr="StoTherm Vario">
          <a:extLst>
            <a:ext uri="{FF2B5EF4-FFF2-40B4-BE49-F238E27FC236}">
              <a16:creationId xmlns:a16="http://schemas.microsoft.com/office/drawing/2014/main" id="{A2EAF84B-891D-47FE-893B-6AD3AE1D4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64" name="Picture 3" descr="StoTherm Vario">
          <a:extLst>
            <a:ext uri="{FF2B5EF4-FFF2-40B4-BE49-F238E27FC236}">
              <a16:creationId xmlns:a16="http://schemas.microsoft.com/office/drawing/2014/main" id="{7EB78E9A-E06A-4947-AA5A-4ADC20A04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65" name="Picture 3" descr="StoTherm Vario">
          <a:extLst>
            <a:ext uri="{FF2B5EF4-FFF2-40B4-BE49-F238E27FC236}">
              <a16:creationId xmlns:a16="http://schemas.microsoft.com/office/drawing/2014/main" id="{954736C2-2EFF-4B92-9BB7-13B92161C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66" name="Picture 3" descr="StoTherm Vario">
          <a:extLst>
            <a:ext uri="{FF2B5EF4-FFF2-40B4-BE49-F238E27FC236}">
              <a16:creationId xmlns:a16="http://schemas.microsoft.com/office/drawing/2014/main" id="{9C3034DF-D863-423C-BAA9-5BA83E9DA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67" name="Picture 66" descr="StoTherm Vario">
          <a:extLst>
            <a:ext uri="{FF2B5EF4-FFF2-40B4-BE49-F238E27FC236}">
              <a16:creationId xmlns:a16="http://schemas.microsoft.com/office/drawing/2014/main" id="{968F034F-8FDB-4755-9CE7-7349A7890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68" name="Picture 3" descr="StoTherm Vario">
          <a:extLst>
            <a:ext uri="{FF2B5EF4-FFF2-40B4-BE49-F238E27FC236}">
              <a16:creationId xmlns:a16="http://schemas.microsoft.com/office/drawing/2014/main" id="{9B81B9B1-6D3B-483D-B68F-B89FCEBBA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69" name="Picture 3" descr="StoTherm Vario">
          <a:extLst>
            <a:ext uri="{FF2B5EF4-FFF2-40B4-BE49-F238E27FC236}">
              <a16:creationId xmlns:a16="http://schemas.microsoft.com/office/drawing/2014/main" id="{9B9CDBA9-5CD5-4CDE-9300-B8E00CC0E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70" name="Picture 3" descr="StoTherm Vario">
          <a:extLst>
            <a:ext uri="{FF2B5EF4-FFF2-40B4-BE49-F238E27FC236}">
              <a16:creationId xmlns:a16="http://schemas.microsoft.com/office/drawing/2014/main" id="{40FC05BA-14D2-45C0-B577-5D087F141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71" name="Picture 3" descr="StoTherm Vario">
          <a:extLst>
            <a:ext uri="{FF2B5EF4-FFF2-40B4-BE49-F238E27FC236}">
              <a16:creationId xmlns:a16="http://schemas.microsoft.com/office/drawing/2014/main" id="{48703B0E-64F9-4659-8948-E847D41E2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72" name="Picture 71" descr="StoTherm Vario">
          <a:extLst>
            <a:ext uri="{FF2B5EF4-FFF2-40B4-BE49-F238E27FC236}">
              <a16:creationId xmlns:a16="http://schemas.microsoft.com/office/drawing/2014/main" id="{C85D504C-8E76-4F0C-A463-FF2EE0B59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73" name="Picture 3" descr="StoTherm Vario">
          <a:extLst>
            <a:ext uri="{FF2B5EF4-FFF2-40B4-BE49-F238E27FC236}">
              <a16:creationId xmlns:a16="http://schemas.microsoft.com/office/drawing/2014/main" id="{F82E1A41-4FB9-4CF2-913F-D82CC7D54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74" name="Picture 3" descr="StoTherm Vario">
          <a:extLst>
            <a:ext uri="{FF2B5EF4-FFF2-40B4-BE49-F238E27FC236}">
              <a16:creationId xmlns:a16="http://schemas.microsoft.com/office/drawing/2014/main" id="{1E10B21F-52BA-4597-9AE1-22D54D27B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75" name="Picture 3" descr="StoTherm Vario">
          <a:extLst>
            <a:ext uri="{FF2B5EF4-FFF2-40B4-BE49-F238E27FC236}">
              <a16:creationId xmlns:a16="http://schemas.microsoft.com/office/drawing/2014/main" id="{CFA56AC2-B13C-4E03-8605-DE7946BDB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76" name="Picture 3" descr="StoTherm Vario">
          <a:extLst>
            <a:ext uri="{FF2B5EF4-FFF2-40B4-BE49-F238E27FC236}">
              <a16:creationId xmlns:a16="http://schemas.microsoft.com/office/drawing/2014/main" id="{CF9B7D26-199B-4FCE-98E1-E9F2497FA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77" name="Picture 76" descr="StoTherm Vario">
          <a:extLst>
            <a:ext uri="{FF2B5EF4-FFF2-40B4-BE49-F238E27FC236}">
              <a16:creationId xmlns:a16="http://schemas.microsoft.com/office/drawing/2014/main" id="{6F053D89-3E52-4F23-B501-0DF16859C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78" name="Picture 3" descr="StoTherm Vario">
          <a:extLst>
            <a:ext uri="{FF2B5EF4-FFF2-40B4-BE49-F238E27FC236}">
              <a16:creationId xmlns:a16="http://schemas.microsoft.com/office/drawing/2014/main" id="{4F8294B5-596D-42C7-8C12-220C3126F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79" name="Picture 3" descr="StoTherm Vario">
          <a:extLst>
            <a:ext uri="{FF2B5EF4-FFF2-40B4-BE49-F238E27FC236}">
              <a16:creationId xmlns:a16="http://schemas.microsoft.com/office/drawing/2014/main" id="{5CA872F7-C118-43E9-AE69-299AFCDC4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80" name="Picture 3" descr="StoTherm Vario">
          <a:extLst>
            <a:ext uri="{FF2B5EF4-FFF2-40B4-BE49-F238E27FC236}">
              <a16:creationId xmlns:a16="http://schemas.microsoft.com/office/drawing/2014/main" id="{DB81AB8F-08E1-4F63-A65D-B7834FBDF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81" name="Picture 3" descr="StoTherm Vario">
          <a:extLst>
            <a:ext uri="{FF2B5EF4-FFF2-40B4-BE49-F238E27FC236}">
              <a16:creationId xmlns:a16="http://schemas.microsoft.com/office/drawing/2014/main" id="{D66C6A24-7D1B-4EE2-9B63-260A81B10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82" name="Picture 81" descr="StoTherm Vario">
          <a:extLst>
            <a:ext uri="{FF2B5EF4-FFF2-40B4-BE49-F238E27FC236}">
              <a16:creationId xmlns:a16="http://schemas.microsoft.com/office/drawing/2014/main" id="{C4AE37C3-6268-46F3-A275-51E3C501F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83" name="Picture 82" descr="StoTherm Vario">
          <a:extLst>
            <a:ext uri="{FF2B5EF4-FFF2-40B4-BE49-F238E27FC236}">
              <a16:creationId xmlns:a16="http://schemas.microsoft.com/office/drawing/2014/main" id="{02702B19-4326-4218-B9BC-E746152F6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84" name="Picture 3" descr="StoTherm Vario">
          <a:extLst>
            <a:ext uri="{FF2B5EF4-FFF2-40B4-BE49-F238E27FC236}">
              <a16:creationId xmlns:a16="http://schemas.microsoft.com/office/drawing/2014/main" id="{19BA830F-2F76-491A-A4DE-262AA5700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85" name="Picture 3" descr="StoTherm Vario">
          <a:extLst>
            <a:ext uri="{FF2B5EF4-FFF2-40B4-BE49-F238E27FC236}">
              <a16:creationId xmlns:a16="http://schemas.microsoft.com/office/drawing/2014/main" id="{26181C3E-BBA6-4281-8D77-C472A1301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86" name="Picture 3" descr="StoTherm Vario">
          <a:extLst>
            <a:ext uri="{FF2B5EF4-FFF2-40B4-BE49-F238E27FC236}">
              <a16:creationId xmlns:a16="http://schemas.microsoft.com/office/drawing/2014/main" id="{179206CA-92DB-4CA7-B444-8301A0856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87" name="Picture 86" descr="StoTherm Vario">
          <a:extLst>
            <a:ext uri="{FF2B5EF4-FFF2-40B4-BE49-F238E27FC236}">
              <a16:creationId xmlns:a16="http://schemas.microsoft.com/office/drawing/2014/main" id="{17159110-0DA7-4CCB-B968-EAA78DDB9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88" name="Picture 87" descr="StoTherm Vario">
          <a:extLst>
            <a:ext uri="{FF2B5EF4-FFF2-40B4-BE49-F238E27FC236}">
              <a16:creationId xmlns:a16="http://schemas.microsoft.com/office/drawing/2014/main" id="{6BA27EBF-9A29-4417-A0ED-4538ADF04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89" name="Picture 88" descr="StoTherm Vario">
          <a:extLst>
            <a:ext uri="{FF2B5EF4-FFF2-40B4-BE49-F238E27FC236}">
              <a16:creationId xmlns:a16="http://schemas.microsoft.com/office/drawing/2014/main" id="{40471159-D582-46F7-92E1-AB92727BA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90" name="Picture 89" descr="StoTherm Vario">
          <a:extLst>
            <a:ext uri="{FF2B5EF4-FFF2-40B4-BE49-F238E27FC236}">
              <a16:creationId xmlns:a16="http://schemas.microsoft.com/office/drawing/2014/main" id="{EC8FB8ED-BCFD-471F-B81B-9451FF88C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91" name="Picture 90" descr="StoTherm Vario">
          <a:extLst>
            <a:ext uri="{FF2B5EF4-FFF2-40B4-BE49-F238E27FC236}">
              <a16:creationId xmlns:a16="http://schemas.microsoft.com/office/drawing/2014/main" id="{AB320C40-82EE-48F2-B811-F6BF49066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92" name="Picture 91" descr="StoTherm Vario">
          <a:extLst>
            <a:ext uri="{FF2B5EF4-FFF2-40B4-BE49-F238E27FC236}">
              <a16:creationId xmlns:a16="http://schemas.microsoft.com/office/drawing/2014/main" id="{8ED58F38-F366-411C-8968-5F875BE18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93" name="Picture 92" descr="StoTherm Vario">
          <a:extLst>
            <a:ext uri="{FF2B5EF4-FFF2-40B4-BE49-F238E27FC236}">
              <a16:creationId xmlns:a16="http://schemas.microsoft.com/office/drawing/2014/main" id="{93ACF913-CD64-4592-9958-8EAA5435B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94" name="Picture 49" descr="StoTherm Vario">
          <a:extLst>
            <a:ext uri="{FF2B5EF4-FFF2-40B4-BE49-F238E27FC236}">
              <a16:creationId xmlns:a16="http://schemas.microsoft.com/office/drawing/2014/main" id="{331F9962-2AC1-4C47-B399-B3140EFCE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95" name="Picture 92" descr="StoTherm Vario">
          <a:extLst>
            <a:ext uri="{FF2B5EF4-FFF2-40B4-BE49-F238E27FC236}">
              <a16:creationId xmlns:a16="http://schemas.microsoft.com/office/drawing/2014/main" id="{7729F546-9FCA-4ADA-828E-F452F058C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96" name="Picture 1" descr="StoTherm Vario">
          <a:extLst>
            <a:ext uri="{FF2B5EF4-FFF2-40B4-BE49-F238E27FC236}">
              <a16:creationId xmlns:a16="http://schemas.microsoft.com/office/drawing/2014/main" id="{58A9350C-475F-4C94-B96E-738593370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97" name="Picture 2" descr="StoTherm Vario">
          <a:extLst>
            <a:ext uri="{FF2B5EF4-FFF2-40B4-BE49-F238E27FC236}">
              <a16:creationId xmlns:a16="http://schemas.microsoft.com/office/drawing/2014/main" id="{92F2FD09-2265-46EE-B348-0A512EEB8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98" name="Picture 8" descr="StoTherm Vario">
          <a:extLst>
            <a:ext uri="{FF2B5EF4-FFF2-40B4-BE49-F238E27FC236}">
              <a16:creationId xmlns:a16="http://schemas.microsoft.com/office/drawing/2014/main" id="{3860BCA2-6FC8-463F-A2E2-17AE77A61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799" name="Picture 3" descr="StoTherm Vario">
          <a:extLst>
            <a:ext uri="{FF2B5EF4-FFF2-40B4-BE49-F238E27FC236}">
              <a16:creationId xmlns:a16="http://schemas.microsoft.com/office/drawing/2014/main" id="{323E6475-4A3A-4444-9371-58FD35D8B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00" name="Picture 10" descr="StoTherm Vario">
          <a:extLst>
            <a:ext uri="{FF2B5EF4-FFF2-40B4-BE49-F238E27FC236}">
              <a16:creationId xmlns:a16="http://schemas.microsoft.com/office/drawing/2014/main" id="{FD9D884B-EDA9-4474-872D-55707028B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01" name="Picture 3" descr="StoTherm Vario">
          <a:extLst>
            <a:ext uri="{FF2B5EF4-FFF2-40B4-BE49-F238E27FC236}">
              <a16:creationId xmlns:a16="http://schemas.microsoft.com/office/drawing/2014/main" id="{98FA9CEF-4F6B-4586-BB32-8903F1F38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02" name="Picture 3" descr="StoTherm Vario">
          <a:extLst>
            <a:ext uri="{FF2B5EF4-FFF2-40B4-BE49-F238E27FC236}">
              <a16:creationId xmlns:a16="http://schemas.microsoft.com/office/drawing/2014/main" id="{6051D573-072F-45C5-9FD6-6B01498F7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03" name="Picture 3" descr="StoTherm Vario">
          <a:extLst>
            <a:ext uri="{FF2B5EF4-FFF2-40B4-BE49-F238E27FC236}">
              <a16:creationId xmlns:a16="http://schemas.microsoft.com/office/drawing/2014/main" id="{0213742E-2F3D-48D8-9437-1FF066910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04" name="Picture 14" descr="StoTherm Vario">
          <a:extLst>
            <a:ext uri="{FF2B5EF4-FFF2-40B4-BE49-F238E27FC236}">
              <a16:creationId xmlns:a16="http://schemas.microsoft.com/office/drawing/2014/main" id="{AADC65D0-25EB-45CB-A3B6-5817DC3C6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05" name="Picture 3" descr="StoTherm Vario">
          <a:extLst>
            <a:ext uri="{FF2B5EF4-FFF2-40B4-BE49-F238E27FC236}">
              <a16:creationId xmlns:a16="http://schemas.microsoft.com/office/drawing/2014/main" id="{EA5F0BBE-439A-43AB-9BCD-78CBB0493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06" name="Picture 3" descr="StoTherm Vario">
          <a:extLst>
            <a:ext uri="{FF2B5EF4-FFF2-40B4-BE49-F238E27FC236}">
              <a16:creationId xmlns:a16="http://schemas.microsoft.com/office/drawing/2014/main" id="{BF9FF1A5-7544-4371-A5B9-ADA16A439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07" name="Picture 3" descr="StoTherm Vario">
          <a:extLst>
            <a:ext uri="{FF2B5EF4-FFF2-40B4-BE49-F238E27FC236}">
              <a16:creationId xmlns:a16="http://schemas.microsoft.com/office/drawing/2014/main" id="{A531DBE7-D4DC-4B7A-9353-4C8FE8EA0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08" name="Picture 3" descr="StoTherm Vario">
          <a:extLst>
            <a:ext uri="{FF2B5EF4-FFF2-40B4-BE49-F238E27FC236}">
              <a16:creationId xmlns:a16="http://schemas.microsoft.com/office/drawing/2014/main" id="{EFAFED4F-0282-4AA1-9ACE-EB8C2C1DE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09" name="Picture 3" descr="StoTherm Vario">
          <a:extLst>
            <a:ext uri="{FF2B5EF4-FFF2-40B4-BE49-F238E27FC236}">
              <a16:creationId xmlns:a16="http://schemas.microsoft.com/office/drawing/2014/main" id="{B6A948A1-1735-4811-AB77-509545F7E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10" name="Picture 3" descr="StoTherm Vario">
          <a:extLst>
            <a:ext uri="{FF2B5EF4-FFF2-40B4-BE49-F238E27FC236}">
              <a16:creationId xmlns:a16="http://schemas.microsoft.com/office/drawing/2014/main" id="{B5673C40-79F3-41B5-A998-C0BF0C617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11" name="Picture 3" descr="StoTherm Vario">
          <a:extLst>
            <a:ext uri="{FF2B5EF4-FFF2-40B4-BE49-F238E27FC236}">
              <a16:creationId xmlns:a16="http://schemas.microsoft.com/office/drawing/2014/main" id="{5EA8137E-0051-43CF-9A85-CEE01BAD4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12" name="Picture 22" descr="StoTherm Vario">
          <a:extLst>
            <a:ext uri="{FF2B5EF4-FFF2-40B4-BE49-F238E27FC236}">
              <a16:creationId xmlns:a16="http://schemas.microsoft.com/office/drawing/2014/main" id="{CD393D14-4C9C-4371-9F9A-A8F508B8D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13" name="Picture 3" descr="StoTherm Vario">
          <a:extLst>
            <a:ext uri="{FF2B5EF4-FFF2-40B4-BE49-F238E27FC236}">
              <a16:creationId xmlns:a16="http://schemas.microsoft.com/office/drawing/2014/main" id="{5D9D96D1-401C-41B7-B523-38ECDA9A3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14" name="Picture 3" descr="StoTherm Vario">
          <a:extLst>
            <a:ext uri="{FF2B5EF4-FFF2-40B4-BE49-F238E27FC236}">
              <a16:creationId xmlns:a16="http://schemas.microsoft.com/office/drawing/2014/main" id="{9C180462-5926-44C7-A627-5B349A165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15" name="Picture 3" descr="StoTherm Vario">
          <a:extLst>
            <a:ext uri="{FF2B5EF4-FFF2-40B4-BE49-F238E27FC236}">
              <a16:creationId xmlns:a16="http://schemas.microsoft.com/office/drawing/2014/main" id="{4405F7A9-1437-4B88-976C-1FC5ACC8B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16" name="Picture 3" descr="StoTherm Vario">
          <a:extLst>
            <a:ext uri="{FF2B5EF4-FFF2-40B4-BE49-F238E27FC236}">
              <a16:creationId xmlns:a16="http://schemas.microsoft.com/office/drawing/2014/main" id="{162A7E0D-B435-48AF-AD8F-D79F78137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17" name="Picture 27" descr="StoTherm Vario">
          <a:extLst>
            <a:ext uri="{FF2B5EF4-FFF2-40B4-BE49-F238E27FC236}">
              <a16:creationId xmlns:a16="http://schemas.microsoft.com/office/drawing/2014/main" id="{B68615E8-09B4-45F2-9839-02F86E293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18" name="Picture 3" descr="StoTherm Vario">
          <a:extLst>
            <a:ext uri="{FF2B5EF4-FFF2-40B4-BE49-F238E27FC236}">
              <a16:creationId xmlns:a16="http://schemas.microsoft.com/office/drawing/2014/main" id="{ED1181AB-1C90-4C13-863A-65C96E672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19" name="Picture 3" descr="StoTherm Vario">
          <a:extLst>
            <a:ext uri="{FF2B5EF4-FFF2-40B4-BE49-F238E27FC236}">
              <a16:creationId xmlns:a16="http://schemas.microsoft.com/office/drawing/2014/main" id="{C02B3281-49DE-48A6-99EC-B89EB432F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20" name="Picture 3" descr="StoTherm Vario">
          <a:extLst>
            <a:ext uri="{FF2B5EF4-FFF2-40B4-BE49-F238E27FC236}">
              <a16:creationId xmlns:a16="http://schemas.microsoft.com/office/drawing/2014/main" id="{65E1C23F-28B0-49B7-977C-A467CC94E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21" name="Picture 3" descr="StoTherm Vario">
          <a:extLst>
            <a:ext uri="{FF2B5EF4-FFF2-40B4-BE49-F238E27FC236}">
              <a16:creationId xmlns:a16="http://schemas.microsoft.com/office/drawing/2014/main" id="{70449D8B-7DA5-4030-A2FF-CB7C89C14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22" name="Picture 32" descr="StoTherm Vario">
          <a:extLst>
            <a:ext uri="{FF2B5EF4-FFF2-40B4-BE49-F238E27FC236}">
              <a16:creationId xmlns:a16="http://schemas.microsoft.com/office/drawing/2014/main" id="{1CB238DC-5916-4C6B-A768-296FCF085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23" name="Picture 3" descr="StoTherm Vario">
          <a:extLst>
            <a:ext uri="{FF2B5EF4-FFF2-40B4-BE49-F238E27FC236}">
              <a16:creationId xmlns:a16="http://schemas.microsoft.com/office/drawing/2014/main" id="{701E5EF4-BCB0-4E45-81DC-64C19A84E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24" name="Picture 3" descr="StoTherm Vario">
          <a:extLst>
            <a:ext uri="{FF2B5EF4-FFF2-40B4-BE49-F238E27FC236}">
              <a16:creationId xmlns:a16="http://schemas.microsoft.com/office/drawing/2014/main" id="{4A617CF3-D8A4-4648-9574-C494779E3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25" name="Picture 3" descr="StoTherm Vario">
          <a:extLst>
            <a:ext uri="{FF2B5EF4-FFF2-40B4-BE49-F238E27FC236}">
              <a16:creationId xmlns:a16="http://schemas.microsoft.com/office/drawing/2014/main" id="{31C86FE5-2EDD-46F2-B618-7DB1F565A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26" name="Picture 3" descr="StoTherm Vario">
          <a:extLst>
            <a:ext uri="{FF2B5EF4-FFF2-40B4-BE49-F238E27FC236}">
              <a16:creationId xmlns:a16="http://schemas.microsoft.com/office/drawing/2014/main" id="{1127728B-8711-40E1-9078-ABA9B2238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27" name="Picture 37" descr="StoTherm Vario">
          <a:extLst>
            <a:ext uri="{FF2B5EF4-FFF2-40B4-BE49-F238E27FC236}">
              <a16:creationId xmlns:a16="http://schemas.microsoft.com/office/drawing/2014/main" id="{81FDD328-5DA3-4D33-8FBA-4631986ED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28" name="Picture 38" descr="StoTherm Vario">
          <a:extLst>
            <a:ext uri="{FF2B5EF4-FFF2-40B4-BE49-F238E27FC236}">
              <a16:creationId xmlns:a16="http://schemas.microsoft.com/office/drawing/2014/main" id="{2C44D0F1-1687-4635-9538-6FE480E8D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29" name="Picture 3" descr="StoTherm Vario">
          <a:extLst>
            <a:ext uri="{FF2B5EF4-FFF2-40B4-BE49-F238E27FC236}">
              <a16:creationId xmlns:a16="http://schemas.microsoft.com/office/drawing/2014/main" id="{A6B752C3-4DC7-412B-B006-F9CAA9144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30" name="Picture 3" descr="StoTherm Vario">
          <a:extLst>
            <a:ext uri="{FF2B5EF4-FFF2-40B4-BE49-F238E27FC236}">
              <a16:creationId xmlns:a16="http://schemas.microsoft.com/office/drawing/2014/main" id="{73BCA0AA-0F10-41CA-B186-53DDB31F1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31" name="Picture 3" descr="StoTherm Vario">
          <a:extLst>
            <a:ext uri="{FF2B5EF4-FFF2-40B4-BE49-F238E27FC236}">
              <a16:creationId xmlns:a16="http://schemas.microsoft.com/office/drawing/2014/main" id="{59398B5A-1DFB-4CBD-BC26-456425308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32" name="Picture 42" descr="StoTherm Vario">
          <a:extLst>
            <a:ext uri="{FF2B5EF4-FFF2-40B4-BE49-F238E27FC236}">
              <a16:creationId xmlns:a16="http://schemas.microsoft.com/office/drawing/2014/main" id="{846BDD65-B5F9-474E-8C43-714D7C283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33" name="Picture 43" descr="StoTherm Vario">
          <a:extLst>
            <a:ext uri="{FF2B5EF4-FFF2-40B4-BE49-F238E27FC236}">
              <a16:creationId xmlns:a16="http://schemas.microsoft.com/office/drawing/2014/main" id="{21387F6D-F9DE-4EF2-A7A9-04FF3440C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34" name="Picture 44" descr="StoTherm Vario">
          <a:extLst>
            <a:ext uri="{FF2B5EF4-FFF2-40B4-BE49-F238E27FC236}">
              <a16:creationId xmlns:a16="http://schemas.microsoft.com/office/drawing/2014/main" id="{1999D085-0B8B-4EF1-90CD-C9FD558FA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35" name="Picture 45" descr="StoTherm Vario">
          <a:extLst>
            <a:ext uri="{FF2B5EF4-FFF2-40B4-BE49-F238E27FC236}">
              <a16:creationId xmlns:a16="http://schemas.microsoft.com/office/drawing/2014/main" id="{B18C4DC0-ADF7-41FC-A196-B5E396767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36" name="Picture 46" descr="StoTherm Vario">
          <a:extLst>
            <a:ext uri="{FF2B5EF4-FFF2-40B4-BE49-F238E27FC236}">
              <a16:creationId xmlns:a16="http://schemas.microsoft.com/office/drawing/2014/main" id="{D8D75D47-185C-4753-9A0C-00594867F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37" name="Picture 47" descr="StoTherm Vario">
          <a:extLst>
            <a:ext uri="{FF2B5EF4-FFF2-40B4-BE49-F238E27FC236}">
              <a16:creationId xmlns:a16="http://schemas.microsoft.com/office/drawing/2014/main" id="{847E53B3-0F87-4888-84D3-A7A2F1895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38" name="Picture 48" descr="StoTherm Vario">
          <a:extLst>
            <a:ext uri="{FF2B5EF4-FFF2-40B4-BE49-F238E27FC236}">
              <a16:creationId xmlns:a16="http://schemas.microsoft.com/office/drawing/2014/main" id="{5CAC4F40-E17A-4C41-8DF4-B0D7C6174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39" name="Picture 49" descr="StoTherm Vario">
          <a:extLst>
            <a:ext uri="{FF2B5EF4-FFF2-40B4-BE49-F238E27FC236}">
              <a16:creationId xmlns:a16="http://schemas.microsoft.com/office/drawing/2014/main" id="{972E36EA-3D09-4C06-A1D2-33C6D9311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40" name="Picture 50" descr="StoTherm Vario">
          <a:extLst>
            <a:ext uri="{FF2B5EF4-FFF2-40B4-BE49-F238E27FC236}">
              <a16:creationId xmlns:a16="http://schemas.microsoft.com/office/drawing/2014/main" id="{980AA607-1267-427D-B454-4E774BE7C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41" name="Picture 51" descr="StoTherm Vario">
          <a:extLst>
            <a:ext uri="{FF2B5EF4-FFF2-40B4-BE49-F238E27FC236}">
              <a16:creationId xmlns:a16="http://schemas.microsoft.com/office/drawing/2014/main" id="{E40B0E25-BF37-41C3-ABA6-9F5DEE1FE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42" name="Picture 3" descr="StoTherm Vario">
          <a:extLst>
            <a:ext uri="{FF2B5EF4-FFF2-40B4-BE49-F238E27FC236}">
              <a16:creationId xmlns:a16="http://schemas.microsoft.com/office/drawing/2014/main" id="{8366D59E-5823-412A-AEE9-2D77D03F7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43" name="Picture 53" descr="StoTherm Vario">
          <a:extLst>
            <a:ext uri="{FF2B5EF4-FFF2-40B4-BE49-F238E27FC236}">
              <a16:creationId xmlns:a16="http://schemas.microsoft.com/office/drawing/2014/main" id="{06BE2201-F996-4948-868F-277B14D96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44" name="Picture 3" descr="StoTherm Vario">
          <a:extLst>
            <a:ext uri="{FF2B5EF4-FFF2-40B4-BE49-F238E27FC236}">
              <a16:creationId xmlns:a16="http://schemas.microsoft.com/office/drawing/2014/main" id="{36408A6F-B96F-470F-BD00-DED8A5192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45" name="Picture 3" descr="StoTherm Vario">
          <a:extLst>
            <a:ext uri="{FF2B5EF4-FFF2-40B4-BE49-F238E27FC236}">
              <a16:creationId xmlns:a16="http://schemas.microsoft.com/office/drawing/2014/main" id="{85393F95-3CE0-4D49-86A9-8FEEC3581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46" name="Picture 3" descr="StoTherm Vario">
          <a:extLst>
            <a:ext uri="{FF2B5EF4-FFF2-40B4-BE49-F238E27FC236}">
              <a16:creationId xmlns:a16="http://schemas.microsoft.com/office/drawing/2014/main" id="{3A9AB942-FBEB-4DEC-9FF2-77F0DE49E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47" name="Picture 57" descr="StoTherm Vario">
          <a:extLst>
            <a:ext uri="{FF2B5EF4-FFF2-40B4-BE49-F238E27FC236}">
              <a16:creationId xmlns:a16="http://schemas.microsoft.com/office/drawing/2014/main" id="{050B13FD-B240-40D5-A6EA-2FE7A5766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48" name="Picture 3" descr="StoTherm Vario">
          <a:extLst>
            <a:ext uri="{FF2B5EF4-FFF2-40B4-BE49-F238E27FC236}">
              <a16:creationId xmlns:a16="http://schemas.microsoft.com/office/drawing/2014/main" id="{6F7AAEDA-DECB-4A21-9FA5-D7801846E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49" name="Picture 3" descr="StoTherm Vario">
          <a:extLst>
            <a:ext uri="{FF2B5EF4-FFF2-40B4-BE49-F238E27FC236}">
              <a16:creationId xmlns:a16="http://schemas.microsoft.com/office/drawing/2014/main" id="{2E85280F-0CBD-4E9C-9422-4C293A211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50" name="Picture 3" descr="StoTherm Vario">
          <a:extLst>
            <a:ext uri="{FF2B5EF4-FFF2-40B4-BE49-F238E27FC236}">
              <a16:creationId xmlns:a16="http://schemas.microsoft.com/office/drawing/2014/main" id="{0B8A88B5-5458-4857-9BBF-2A735F966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51" name="Picture 3" descr="StoTherm Vario">
          <a:extLst>
            <a:ext uri="{FF2B5EF4-FFF2-40B4-BE49-F238E27FC236}">
              <a16:creationId xmlns:a16="http://schemas.microsoft.com/office/drawing/2014/main" id="{81B14777-97A9-4017-9C9F-45F70C474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52" name="Picture 3" descr="StoTherm Vario">
          <a:extLst>
            <a:ext uri="{FF2B5EF4-FFF2-40B4-BE49-F238E27FC236}">
              <a16:creationId xmlns:a16="http://schemas.microsoft.com/office/drawing/2014/main" id="{6EE2855B-4649-45A6-B67F-05D42D901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53" name="Picture 3" descr="StoTherm Vario">
          <a:extLst>
            <a:ext uri="{FF2B5EF4-FFF2-40B4-BE49-F238E27FC236}">
              <a16:creationId xmlns:a16="http://schemas.microsoft.com/office/drawing/2014/main" id="{5AC5EA0B-4631-4A17-93DB-BE6E791F5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54" name="Picture 3" descr="StoTherm Vario">
          <a:extLst>
            <a:ext uri="{FF2B5EF4-FFF2-40B4-BE49-F238E27FC236}">
              <a16:creationId xmlns:a16="http://schemas.microsoft.com/office/drawing/2014/main" id="{22AA5456-7BA4-49DA-A756-56B6DC595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55" name="Picture 65" descr="StoTherm Vario">
          <a:extLst>
            <a:ext uri="{FF2B5EF4-FFF2-40B4-BE49-F238E27FC236}">
              <a16:creationId xmlns:a16="http://schemas.microsoft.com/office/drawing/2014/main" id="{0921B51A-B133-4A5E-866C-B1F960CA4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56" name="Picture 3" descr="StoTherm Vario">
          <a:extLst>
            <a:ext uri="{FF2B5EF4-FFF2-40B4-BE49-F238E27FC236}">
              <a16:creationId xmlns:a16="http://schemas.microsoft.com/office/drawing/2014/main" id="{ECE12B28-28DF-4A8D-A148-8E2605036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57" name="Picture 3" descr="StoTherm Vario">
          <a:extLst>
            <a:ext uri="{FF2B5EF4-FFF2-40B4-BE49-F238E27FC236}">
              <a16:creationId xmlns:a16="http://schemas.microsoft.com/office/drawing/2014/main" id="{8E16A196-3AAB-4F2E-BEAA-E4FD42B49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58" name="Picture 3" descr="StoTherm Vario">
          <a:extLst>
            <a:ext uri="{FF2B5EF4-FFF2-40B4-BE49-F238E27FC236}">
              <a16:creationId xmlns:a16="http://schemas.microsoft.com/office/drawing/2014/main" id="{B8DC85AB-6404-4C61-99E8-180002D03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59" name="Picture 3" descr="StoTherm Vario">
          <a:extLst>
            <a:ext uri="{FF2B5EF4-FFF2-40B4-BE49-F238E27FC236}">
              <a16:creationId xmlns:a16="http://schemas.microsoft.com/office/drawing/2014/main" id="{199C6AF5-2541-4345-AB2A-BDFBCDE7E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60" name="Picture 70" descr="StoTherm Vario">
          <a:extLst>
            <a:ext uri="{FF2B5EF4-FFF2-40B4-BE49-F238E27FC236}">
              <a16:creationId xmlns:a16="http://schemas.microsoft.com/office/drawing/2014/main" id="{DC8484C4-E1D6-49F4-9E06-B245D9618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61" name="Picture 3" descr="StoTherm Vario">
          <a:extLst>
            <a:ext uri="{FF2B5EF4-FFF2-40B4-BE49-F238E27FC236}">
              <a16:creationId xmlns:a16="http://schemas.microsoft.com/office/drawing/2014/main" id="{C2998132-A8C4-4AB3-B74B-5F86FE37E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62" name="Picture 3" descr="StoTherm Vario">
          <a:extLst>
            <a:ext uri="{FF2B5EF4-FFF2-40B4-BE49-F238E27FC236}">
              <a16:creationId xmlns:a16="http://schemas.microsoft.com/office/drawing/2014/main" id="{9EAD20F8-1117-47E2-89FD-05FD16C57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63" name="Picture 3" descr="StoTherm Vario">
          <a:extLst>
            <a:ext uri="{FF2B5EF4-FFF2-40B4-BE49-F238E27FC236}">
              <a16:creationId xmlns:a16="http://schemas.microsoft.com/office/drawing/2014/main" id="{9BF44C54-FB11-4433-AA22-629AB12E5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64" name="Picture 3" descr="StoTherm Vario">
          <a:extLst>
            <a:ext uri="{FF2B5EF4-FFF2-40B4-BE49-F238E27FC236}">
              <a16:creationId xmlns:a16="http://schemas.microsoft.com/office/drawing/2014/main" id="{E3C0B36A-F5D9-4815-B5A9-419E0D67B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65" name="Picture 75" descr="StoTherm Vario">
          <a:extLst>
            <a:ext uri="{FF2B5EF4-FFF2-40B4-BE49-F238E27FC236}">
              <a16:creationId xmlns:a16="http://schemas.microsoft.com/office/drawing/2014/main" id="{CBDABDA8-B98B-4414-BA05-6036999E8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66" name="Picture 3" descr="StoTherm Vario">
          <a:extLst>
            <a:ext uri="{FF2B5EF4-FFF2-40B4-BE49-F238E27FC236}">
              <a16:creationId xmlns:a16="http://schemas.microsoft.com/office/drawing/2014/main" id="{FA44FA5C-0334-4792-9645-FA29A144B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67" name="Picture 3" descr="StoTherm Vario">
          <a:extLst>
            <a:ext uri="{FF2B5EF4-FFF2-40B4-BE49-F238E27FC236}">
              <a16:creationId xmlns:a16="http://schemas.microsoft.com/office/drawing/2014/main" id="{321301F5-4175-4AC3-BE22-038A025A4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68" name="Picture 3" descr="StoTherm Vario">
          <a:extLst>
            <a:ext uri="{FF2B5EF4-FFF2-40B4-BE49-F238E27FC236}">
              <a16:creationId xmlns:a16="http://schemas.microsoft.com/office/drawing/2014/main" id="{25EA4705-DB2D-40AF-9B0F-AB81F8B9F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69" name="Picture 3" descr="StoTherm Vario">
          <a:extLst>
            <a:ext uri="{FF2B5EF4-FFF2-40B4-BE49-F238E27FC236}">
              <a16:creationId xmlns:a16="http://schemas.microsoft.com/office/drawing/2014/main" id="{606E9E1A-85E4-4537-B8B2-7189DAED6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70" name="Picture 80" descr="StoTherm Vario">
          <a:extLst>
            <a:ext uri="{FF2B5EF4-FFF2-40B4-BE49-F238E27FC236}">
              <a16:creationId xmlns:a16="http://schemas.microsoft.com/office/drawing/2014/main" id="{CB8254C8-1A9C-4F36-807E-E79601FC3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71" name="Picture 81" descr="StoTherm Vario">
          <a:extLst>
            <a:ext uri="{FF2B5EF4-FFF2-40B4-BE49-F238E27FC236}">
              <a16:creationId xmlns:a16="http://schemas.microsoft.com/office/drawing/2014/main" id="{A3512BC8-26DC-400E-A11E-FB712A94D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72" name="Picture 3" descr="StoTherm Vario">
          <a:extLst>
            <a:ext uri="{FF2B5EF4-FFF2-40B4-BE49-F238E27FC236}">
              <a16:creationId xmlns:a16="http://schemas.microsoft.com/office/drawing/2014/main" id="{84F18232-8BC0-4B69-A976-D88BE5F1C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73" name="Picture 3" descr="StoTherm Vario">
          <a:extLst>
            <a:ext uri="{FF2B5EF4-FFF2-40B4-BE49-F238E27FC236}">
              <a16:creationId xmlns:a16="http://schemas.microsoft.com/office/drawing/2014/main" id="{74FC2366-6529-4BB9-AAFF-07C013C80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74" name="Picture 3" descr="StoTherm Vario">
          <a:extLst>
            <a:ext uri="{FF2B5EF4-FFF2-40B4-BE49-F238E27FC236}">
              <a16:creationId xmlns:a16="http://schemas.microsoft.com/office/drawing/2014/main" id="{8D707533-865D-4133-A649-F456843E4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75" name="Picture 85" descr="StoTherm Vario">
          <a:extLst>
            <a:ext uri="{FF2B5EF4-FFF2-40B4-BE49-F238E27FC236}">
              <a16:creationId xmlns:a16="http://schemas.microsoft.com/office/drawing/2014/main" id="{86B9B8B1-D0FD-4FF1-976A-7F36AC24E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76" name="Picture 86" descr="StoTherm Vario">
          <a:extLst>
            <a:ext uri="{FF2B5EF4-FFF2-40B4-BE49-F238E27FC236}">
              <a16:creationId xmlns:a16="http://schemas.microsoft.com/office/drawing/2014/main" id="{448F902A-EB9A-4B9E-80BE-C15B0A8C1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77" name="Picture 87" descr="StoTherm Vario">
          <a:extLst>
            <a:ext uri="{FF2B5EF4-FFF2-40B4-BE49-F238E27FC236}">
              <a16:creationId xmlns:a16="http://schemas.microsoft.com/office/drawing/2014/main" id="{DCD8F148-FFD9-4EB7-835B-FF18BB552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78" name="Picture 88" descr="StoTherm Vario">
          <a:extLst>
            <a:ext uri="{FF2B5EF4-FFF2-40B4-BE49-F238E27FC236}">
              <a16:creationId xmlns:a16="http://schemas.microsoft.com/office/drawing/2014/main" id="{74A99BA1-D6FA-4444-94CC-C5BEF15B7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79" name="Picture 89" descr="StoTherm Vario">
          <a:extLst>
            <a:ext uri="{FF2B5EF4-FFF2-40B4-BE49-F238E27FC236}">
              <a16:creationId xmlns:a16="http://schemas.microsoft.com/office/drawing/2014/main" id="{EF00B724-E126-4C89-8346-85CF13DB7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80" name="Picture 90" descr="StoTherm Vario">
          <a:extLst>
            <a:ext uri="{FF2B5EF4-FFF2-40B4-BE49-F238E27FC236}">
              <a16:creationId xmlns:a16="http://schemas.microsoft.com/office/drawing/2014/main" id="{80811AEB-30D0-4F34-8259-83648E41F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81" name="Picture 91" descr="StoTherm Vario">
          <a:extLst>
            <a:ext uri="{FF2B5EF4-FFF2-40B4-BE49-F238E27FC236}">
              <a16:creationId xmlns:a16="http://schemas.microsoft.com/office/drawing/2014/main" id="{B6F1ECAD-C242-4AC8-A78D-AB2BF1220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82" name="Picture 49" descr="StoTherm Vario">
          <a:extLst>
            <a:ext uri="{FF2B5EF4-FFF2-40B4-BE49-F238E27FC236}">
              <a16:creationId xmlns:a16="http://schemas.microsoft.com/office/drawing/2014/main" id="{21528BCF-FB8A-4BAE-9F8E-F08DBD3EA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83" name="Picture 50" descr="StoTherm Vario">
          <a:extLst>
            <a:ext uri="{FF2B5EF4-FFF2-40B4-BE49-F238E27FC236}">
              <a16:creationId xmlns:a16="http://schemas.microsoft.com/office/drawing/2014/main" id="{31B4B402-9F0A-4463-84D7-9F5F3D710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84" name="Picture 51" descr="StoTherm Vario">
          <a:extLst>
            <a:ext uri="{FF2B5EF4-FFF2-40B4-BE49-F238E27FC236}">
              <a16:creationId xmlns:a16="http://schemas.microsoft.com/office/drawing/2014/main" id="{B43C1833-B3C3-48FB-9298-FA158FDCE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85" name="Picture 52" descr="StoTherm Vario">
          <a:extLst>
            <a:ext uri="{FF2B5EF4-FFF2-40B4-BE49-F238E27FC236}">
              <a16:creationId xmlns:a16="http://schemas.microsoft.com/office/drawing/2014/main" id="{AB2E8C32-F860-4D71-8B36-476D7E234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86" name="Picture 3" descr="StoTherm Vario">
          <a:extLst>
            <a:ext uri="{FF2B5EF4-FFF2-40B4-BE49-F238E27FC236}">
              <a16:creationId xmlns:a16="http://schemas.microsoft.com/office/drawing/2014/main" id="{F399D645-535E-440C-B930-5F82040D2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87" name="Picture 54" descr="StoTherm Vario">
          <a:extLst>
            <a:ext uri="{FF2B5EF4-FFF2-40B4-BE49-F238E27FC236}">
              <a16:creationId xmlns:a16="http://schemas.microsoft.com/office/drawing/2014/main" id="{1E97C879-E68F-4B39-8559-0D7022ABB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88" name="Picture 3" descr="StoTherm Vario">
          <a:extLst>
            <a:ext uri="{FF2B5EF4-FFF2-40B4-BE49-F238E27FC236}">
              <a16:creationId xmlns:a16="http://schemas.microsoft.com/office/drawing/2014/main" id="{2403D6E2-5A92-4DEC-9E64-1B11F372E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89" name="Picture 3" descr="StoTherm Vario">
          <a:extLst>
            <a:ext uri="{FF2B5EF4-FFF2-40B4-BE49-F238E27FC236}">
              <a16:creationId xmlns:a16="http://schemas.microsoft.com/office/drawing/2014/main" id="{374D348B-27BA-4BE4-AF29-24EA17D0A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90" name="Picture 3" descr="StoTherm Vario">
          <a:extLst>
            <a:ext uri="{FF2B5EF4-FFF2-40B4-BE49-F238E27FC236}">
              <a16:creationId xmlns:a16="http://schemas.microsoft.com/office/drawing/2014/main" id="{BF585E91-1274-40D8-A8BD-DFF2B72BA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91" name="Picture 58" descr="StoTherm Vario">
          <a:extLst>
            <a:ext uri="{FF2B5EF4-FFF2-40B4-BE49-F238E27FC236}">
              <a16:creationId xmlns:a16="http://schemas.microsoft.com/office/drawing/2014/main" id="{8E85C13D-5922-4AA9-B033-1CB56920C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92" name="Picture 3" descr="StoTherm Vario">
          <a:extLst>
            <a:ext uri="{FF2B5EF4-FFF2-40B4-BE49-F238E27FC236}">
              <a16:creationId xmlns:a16="http://schemas.microsoft.com/office/drawing/2014/main" id="{9BB55E35-E9C8-42DA-97AF-478AEB965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93" name="Picture 3" descr="StoTherm Vario">
          <a:extLst>
            <a:ext uri="{FF2B5EF4-FFF2-40B4-BE49-F238E27FC236}">
              <a16:creationId xmlns:a16="http://schemas.microsoft.com/office/drawing/2014/main" id="{2D14547B-0325-4CDC-B770-5F82057D9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94" name="Picture 3" descr="StoTherm Vario">
          <a:extLst>
            <a:ext uri="{FF2B5EF4-FFF2-40B4-BE49-F238E27FC236}">
              <a16:creationId xmlns:a16="http://schemas.microsoft.com/office/drawing/2014/main" id="{45F97A35-8811-4045-8EAC-650A2FBCE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95" name="Picture 3" descr="StoTherm Vario">
          <a:extLst>
            <a:ext uri="{FF2B5EF4-FFF2-40B4-BE49-F238E27FC236}">
              <a16:creationId xmlns:a16="http://schemas.microsoft.com/office/drawing/2014/main" id="{6AAB1BC2-791D-439D-B253-934D67215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96" name="Picture 3" descr="StoTherm Vario">
          <a:extLst>
            <a:ext uri="{FF2B5EF4-FFF2-40B4-BE49-F238E27FC236}">
              <a16:creationId xmlns:a16="http://schemas.microsoft.com/office/drawing/2014/main" id="{EB967E76-23C7-4B7E-A3F8-1B003D8ED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97" name="Picture 3" descr="StoTherm Vario">
          <a:extLst>
            <a:ext uri="{FF2B5EF4-FFF2-40B4-BE49-F238E27FC236}">
              <a16:creationId xmlns:a16="http://schemas.microsoft.com/office/drawing/2014/main" id="{75087CC1-E55B-4476-BB6A-9E7AA8E1D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98" name="Picture 3" descr="StoTherm Vario">
          <a:extLst>
            <a:ext uri="{FF2B5EF4-FFF2-40B4-BE49-F238E27FC236}">
              <a16:creationId xmlns:a16="http://schemas.microsoft.com/office/drawing/2014/main" id="{02D3FCEE-AC62-4F51-B7F8-1A0865B60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899" name="Picture 66" descr="StoTherm Vario">
          <a:extLst>
            <a:ext uri="{FF2B5EF4-FFF2-40B4-BE49-F238E27FC236}">
              <a16:creationId xmlns:a16="http://schemas.microsoft.com/office/drawing/2014/main" id="{D26AF0BC-A4A1-449A-BF8C-33ABB4330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00" name="Picture 3" descr="StoTherm Vario">
          <a:extLst>
            <a:ext uri="{FF2B5EF4-FFF2-40B4-BE49-F238E27FC236}">
              <a16:creationId xmlns:a16="http://schemas.microsoft.com/office/drawing/2014/main" id="{BB34353D-AD2E-4919-852F-B09981680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01" name="Picture 3" descr="StoTherm Vario">
          <a:extLst>
            <a:ext uri="{FF2B5EF4-FFF2-40B4-BE49-F238E27FC236}">
              <a16:creationId xmlns:a16="http://schemas.microsoft.com/office/drawing/2014/main" id="{AA794850-7B4E-424E-83C7-FFB74BC49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02" name="Picture 3" descr="StoTherm Vario">
          <a:extLst>
            <a:ext uri="{FF2B5EF4-FFF2-40B4-BE49-F238E27FC236}">
              <a16:creationId xmlns:a16="http://schemas.microsoft.com/office/drawing/2014/main" id="{C6B4903D-3CDC-4F7B-9FBD-0E18DF7F9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03" name="Picture 3" descr="StoTherm Vario">
          <a:extLst>
            <a:ext uri="{FF2B5EF4-FFF2-40B4-BE49-F238E27FC236}">
              <a16:creationId xmlns:a16="http://schemas.microsoft.com/office/drawing/2014/main" id="{C03C850A-D497-4202-9155-A21BFDCA3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04" name="Picture 71" descr="StoTherm Vario">
          <a:extLst>
            <a:ext uri="{FF2B5EF4-FFF2-40B4-BE49-F238E27FC236}">
              <a16:creationId xmlns:a16="http://schemas.microsoft.com/office/drawing/2014/main" id="{6F82A014-0436-4B28-8C77-07998215E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05" name="Picture 3" descr="StoTherm Vario">
          <a:extLst>
            <a:ext uri="{FF2B5EF4-FFF2-40B4-BE49-F238E27FC236}">
              <a16:creationId xmlns:a16="http://schemas.microsoft.com/office/drawing/2014/main" id="{6048FCC3-8557-4272-8C79-F3DBD85D9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06" name="Picture 3" descr="StoTherm Vario">
          <a:extLst>
            <a:ext uri="{FF2B5EF4-FFF2-40B4-BE49-F238E27FC236}">
              <a16:creationId xmlns:a16="http://schemas.microsoft.com/office/drawing/2014/main" id="{6287D49A-103A-4FBA-B298-E2ACD57CA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07" name="Picture 3" descr="StoTherm Vario">
          <a:extLst>
            <a:ext uri="{FF2B5EF4-FFF2-40B4-BE49-F238E27FC236}">
              <a16:creationId xmlns:a16="http://schemas.microsoft.com/office/drawing/2014/main" id="{57884381-5EF3-4992-9ECB-BD4BCEBD2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08" name="Picture 3" descr="StoTherm Vario">
          <a:extLst>
            <a:ext uri="{FF2B5EF4-FFF2-40B4-BE49-F238E27FC236}">
              <a16:creationId xmlns:a16="http://schemas.microsoft.com/office/drawing/2014/main" id="{7EDF01A9-3559-4CF4-899B-C38B13F85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09" name="Picture 76" descr="StoTherm Vario">
          <a:extLst>
            <a:ext uri="{FF2B5EF4-FFF2-40B4-BE49-F238E27FC236}">
              <a16:creationId xmlns:a16="http://schemas.microsoft.com/office/drawing/2014/main" id="{493307A9-6236-4774-BEC2-9B70238F2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10" name="Picture 3" descr="StoTherm Vario">
          <a:extLst>
            <a:ext uri="{FF2B5EF4-FFF2-40B4-BE49-F238E27FC236}">
              <a16:creationId xmlns:a16="http://schemas.microsoft.com/office/drawing/2014/main" id="{B816529B-A72E-4148-8E63-D283E0F48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11" name="Picture 3" descr="StoTherm Vario">
          <a:extLst>
            <a:ext uri="{FF2B5EF4-FFF2-40B4-BE49-F238E27FC236}">
              <a16:creationId xmlns:a16="http://schemas.microsoft.com/office/drawing/2014/main" id="{67E32401-16FD-46BC-8BBE-FFE036241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12" name="Picture 3" descr="StoTherm Vario">
          <a:extLst>
            <a:ext uri="{FF2B5EF4-FFF2-40B4-BE49-F238E27FC236}">
              <a16:creationId xmlns:a16="http://schemas.microsoft.com/office/drawing/2014/main" id="{FEB03A8C-D8FE-4B93-BCDB-A98662072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13" name="Picture 3" descr="StoTherm Vario">
          <a:extLst>
            <a:ext uri="{FF2B5EF4-FFF2-40B4-BE49-F238E27FC236}">
              <a16:creationId xmlns:a16="http://schemas.microsoft.com/office/drawing/2014/main" id="{DC0D255B-4B4A-49AA-B0C4-DDA3EBF48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14" name="Picture 81" descr="StoTherm Vario">
          <a:extLst>
            <a:ext uri="{FF2B5EF4-FFF2-40B4-BE49-F238E27FC236}">
              <a16:creationId xmlns:a16="http://schemas.microsoft.com/office/drawing/2014/main" id="{7A235BDF-B182-405C-BE20-6C56C8B09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15" name="Picture 82" descr="StoTherm Vario">
          <a:extLst>
            <a:ext uri="{FF2B5EF4-FFF2-40B4-BE49-F238E27FC236}">
              <a16:creationId xmlns:a16="http://schemas.microsoft.com/office/drawing/2014/main" id="{7937D584-7CE8-47C3-ADC6-A896D185B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16" name="Picture 3" descr="StoTherm Vario">
          <a:extLst>
            <a:ext uri="{FF2B5EF4-FFF2-40B4-BE49-F238E27FC236}">
              <a16:creationId xmlns:a16="http://schemas.microsoft.com/office/drawing/2014/main" id="{20DF25B1-8C0F-494E-B05A-4D2AD26FA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17" name="Picture 3" descr="StoTherm Vario">
          <a:extLst>
            <a:ext uri="{FF2B5EF4-FFF2-40B4-BE49-F238E27FC236}">
              <a16:creationId xmlns:a16="http://schemas.microsoft.com/office/drawing/2014/main" id="{6B6BB81C-AA5C-4B3E-83E0-D2ADCD178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18" name="Picture 3" descr="StoTherm Vario">
          <a:extLst>
            <a:ext uri="{FF2B5EF4-FFF2-40B4-BE49-F238E27FC236}">
              <a16:creationId xmlns:a16="http://schemas.microsoft.com/office/drawing/2014/main" id="{E9F345DB-C7AD-4ECC-9A9D-B0B551CC9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19" name="Picture 86" descr="StoTherm Vario">
          <a:extLst>
            <a:ext uri="{FF2B5EF4-FFF2-40B4-BE49-F238E27FC236}">
              <a16:creationId xmlns:a16="http://schemas.microsoft.com/office/drawing/2014/main" id="{19500DC4-5521-4887-8EF7-0053F552B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20" name="Picture 87" descr="StoTherm Vario">
          <a:extLst>
            <a:ext uri="{FF2B5EF4-FFF2-40B4-BE49-F238E27FC236}">
              <a16:creationId xmlns:a16="http://schemas.microsoft.com/office/drawing/2014/main" id="{AC08B042-8077-406B-B31E-ACA7FDB66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21" name="Picture 88" descr="StoTherm Vario">
          <a:extLst>
            <a:ext uri="{FF2B5EF4-FFF2-40B4-BE49-F238E27FC236}">
              <a16:creationId xmlns:a16="http://schemas.microsoft.com/office/drawing/2014/main" id="{6F51EACA-1F7D-465F-B893-0D1CE038D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22" name="Picture 89" descr="StoTherm Vario">
          <a:extLst>
            <a:ext uri="{FF2B5EF4-FFF2-40B4-BE49-F238E27FC236}">
              <a16:creationId xmlns:a16="http://schemas.microsoft.com/office/drawing/2014/main" id="{92260916-572E-4404-ABDA-9D30ABFA3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23" name="Picture 90" descr="StoTherm Vario">
          <a:extLst>
            <a:ext uri="{FF2B5EF4-FFF2-40B4-BE49-F238E27FC236}">
              <a16:creationId xmlns:a16="http://schemas.microsoft.com/office/drawing/2014/main" id="{6B123597-5734-4245-8ECB-2B3F4520F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24" name="Picture 91" descr="StoTherm Vario">
          <a:extLst>
            <a:ext uri="{FF2B5EF4-FFF2-40B4-BE49-F238E27FC236}">
              <a16:creationId xmlns:a16="http://schemas.microsoft.com/office/drawing/2014/main" id="{D73A0EE3-51DA-4AED-9B31-6B74A036E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25" name="Picture 92" descr="StoTherm Vario">
          <a:extLst>
            <a:ext uri="{FF2B5EF4-FFF2-40B4-BE49-F238E27FC236}">
              <a16:creationId xmlns:a16="http://schemas.microsoft.com/office/drawing/2014/main" id="{102ABBA7-B1C5-4CFE-8A8F-584BD829F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577</xdr:row>
      <xdr:rowOff>0</xdr:rowOff>
    </xdr:from>
    <xdr:ext cx="0" cy="200025"/>
    <xdr:pic>
      <xdr:nvPicPr>
        <xdr:cNvPr id="926" name="Picture 49" descr="StoTherm Vario">
          <a:extLst>
            <a:ext uri="{FF2B5EF4-FFF2-40B4-BE49-F238E27FC236}">
              <a16:creationId xmlns:a16="http://schemas.microsoft.com/office/drawing/2014/main" id="{C50F2216-7C51-4FC3-A489-E9812001D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090150"/>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27" name="Picture 92" descr="StoTherm Vario">
          <a:extLst>
            <a:ext uri="{FF2B5EF4-FFF2-40B4-BE49-F238E27FC236}">
              <a16:creationId xmlns:a16="http://schemas.microsoft.com/office/drawing/2014/main" id="{10DDE713-EE65-47EC-9A93-FD32FF320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28" name="Picture 1" descr="StoTherm Vario">
          <a:extLst>
            <a:ext uri="{FF2B5EF4-FFF2-40B4-BE49-F238E27FC236}">
              <a16:creationId xmlns:a16="http://schemas.microsoft.com/office/drawing/2014/main" id="{BFCF671C-E445-4193-8D77-6B13AA44D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29" name="Picture 2" descr="StoTherm Vario">
          <a:extLst>
            <a:ext uri="{FF2B5EF4-FFF2-40B4-BE49-F238E27FC236}">
              <a16:creationId xmlns:a16="http://schemas.microsoft.com/office/drawing/2014/main" id="{6E6274C0-E639-4048-99D0-79F4CAE28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30" name="Picture 8" descr="StoTherm Vario">
          <a:extLst>
            <a:ext uri="{FF2B5EF4-FFF2-40B4-BE49-F238E27FC236}">
              <a16:creationId xmlns:a16="http://schemas.microsoft.com/office/drawing/2014/main" id="{B72632D6-78DC-41EE-8A99-DDC1602FB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31" name="Picture 3" descr="StoTherm Vario">
          <a:extLst>
            <a:ext uri="{FF2B5EF4-FFF2-40B4-BE49-F238E27FC236}">
              <a16:creationId xmlns:a16="http://schemas.microsoft.com/office/drawing/2014/main" id="{6916EA3A-7898-4ECA-AEB0-B173B814B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32" name="Picture 10" descr="StoTherm Vario">
          <a:extLst>
            <a:ext uri="{FF2B5EF4-FFF2-40B4-BE49-F238E27FC236}">
              <a16:creationId xmlns:a16="http://schemas.microsoft.com/office/drawing/2014/main" id="{42E38D96-7A67-467B-8A5C-762C380A3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33" name="Picture 3" descr="StoTherm Vario">
          <a:extLst>
            <a:ext uri="{FF2B5EF4-FFF2-40B4-BE49-F238E27FC236}">
              <a16:creationId xmlns:a16="http://schemas.microsoft.com/office/drawing/2014/main" id="{C55F5CD3-E641-4603-B00F-01F3BE6EE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34" name="Picture 3" descr="StoTherm Vario">
          <a:extLst>
            <a:ext uri="{FF2B5EF4-FFF2-40B4-BE49-F238E27FC236}">
              <a16:creationId xmlns:a16="http://schemas.microsoft.com/office/drawing/2014/main" id="{92976840-40C7-426E-B034-F3AEE6C63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35" name="Picture 3" descr="StoTherm Vario">
          <a:extLst>
            <a:ext uri="{FF2B5EF4-FFF2-40B4-BE49-F238E27FC236}">
              <a16:creationId xmlns:a16="http://schemas.microsoft.com/office/drawing/2014/main" id="{FEDC3E45-8FD0-4A5A-9B55-10DA0722D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36" name="Picture 14" descr="StoTherm Vario">
          <a:extLst>
            <a:ext uri="{FF2B5EF4-FFF2-40B4-BE49-F238E27FC236}">
              <a16:creationId xmlns:a16="http://schemas.microsoft.com/office/drawing/2014/main" id="{DDDCDE1E-8F92-4694-9AD6-E3A7620C4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37" name="Picture 3" descr="StoTherm Vario">
          <a:extLst>
            <a:ext uri="{FF2B5EF4-FFF2-40B4-BE49-F238E27FC236}">
              <a16:creationId xmlns:a16="http://schemas.microsoft.com/office/drawing/2014/main" id="{0F6EBDEB-2A98-48B6-A313-218501D02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38" name="Picture 3" descr="StoTherm Vario">
          <a:extLst>
            <a:ext uri="{FF2B5EF4-FFF2-40B4-BE49-F238E27FC236}">
              <a16:creationId xmlns:a16="http://schemas.microsoft.com/office/drawing/2014/main" id="{189F1ECA-DDCA-4820-A0BB-BDFE7BC3A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39" name="Picture 3" descr="StoTherm Vario">
          <a:extLst>
            <a:ext uri="{FF2B5EF4-FFF2-40B4-BE49-F238E27FC236}">
              <a16:creationId xmlns:a16="http://schemas.microsoft.com/office/drawing/2014/main" id="{952C4803-90D2-4E15-837E-DE85FC16A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40" name="Picture 3" descr="StoTherm Vario">
          <a:extLst>
            <a:ext uri="{FF2B5EF4-FFF2-40B4-BE49-F238E27FC236}">
              <a16:creationId xmlns:a16="http://schemas.microsoft.com/office/drawing/2014/main" id="{802A15C4-52C3-4046-8C3E-FBE95CCDC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41" name="Picture 3" descr="StoTherm Vario">
          <a:extLst>
            <a:ext uri="{FF2B5EF4-FFF2-40B4-BE49-F238E27FC236}">
              <a16:creationId xmlns:a16="http://schemas.microsoft.com/office/drawing/2014/main" id="{F027880D-3A22-4C90-AAB1-0BE914761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42" name="Picture 3" descr="StoTherm Vario">
          <a:extLst>
            <a:ext uri="{FF2B5EF4-FFF2-40B4-BE49-F238E27FC236}">
              <a16:creationId xmlns:a16="http://schemas.microsoft.com/office/drawing/2014/main" id="{47DD6EAB-207C-45E4-887D-D4E9C02E7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43" name="Picture 3" descr="StoTherm Vario">
          <a:extLst>
            <a:ext uri="{FF2B5EF4-FFF2-40B4-BE49-F238E27FC236}">
              <a16:creationId xmlns:a16="http://schemas.microsoft.com/office/drawing/2014/main" id="{7B379596-A0CF-49A4-87D6-3EBDD7B07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44" name="Picture 22" descr="StoTherm Vario">
          <a:extLst>
            <a:ext uri="{FF2B5EF4-FFF2-40B4-BE49-F238E27FC236}">
              <a16:creationId xmlns:a16="http://schemas.microsoft.com/office/drawing/2014/main" id="{78033A27-5EAD-49F1-83D9-2295B76EE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45" name="Picture 3" descr="StoTherm Vario">
          <a:extLst>
            <a:ext uri="{FF2B5EF4-FFF2-40B4-BE49-F238E27FC236}">
              <a16:creationId xmlns:a16="http://schemas.microsoft.com/office/drawing/2014/main" id="{A3027F2B-CF52-4C5C-A7B4-2DEBE46D9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46" name="Picture 3" descr="StoTherm Vario">
          <a:extLst>
            <a:ext uri="{FF2B5EF4-FFF2-40B4-BE49-F238E27FC236}">
              <a16:creationId xmlns:a16="http://schemas.microsoft.com/office/drawing/2014/main" id="{DE3486F0-CC6B-411E-A72E-F62A22C55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47" name="Picture 3" descr="StoTherm Vario">
          <a:extLst>
            <a:ext uri="{FF2B5EF4-FFF2-40B4-BE49-F238E27FC236}">
              <a16:creationId xmlns:a16="http://schemas.microsoft.com/office/drawing/2014/main" id="{A8CC411A-E43E-4FD3-927F-EBF3DC365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48" name="Picture 3" descr="StoTherm Vario">
          <a:extLst>
            <a:ext uri="{FF2B5EF4-FFF2-40B4-BE49-F238E27FC236}">
              <a16:creationId xmlns:a16="http://schemas.microsoft.com/office/drawing/2014/main" id="{015F3BBD-D753-4FF6-B3AB-FC034CB5D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49" name="Picture 27" descr="StoTherm Vario">
          <a:extLst>
            <a:ext uri="{FF2B5EF4-FFF2-40B4-BE49-F238E27FC236}">
              <a16:creationId xmlns:a16="http://schemas.microsoft.com/office/drawing/2014/main" id="{8E6B4B24-81DC-4F89-B1D1-6052394F7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50" name="Picture 3" descr="StoTherm Vario">
          <a:extLst>
            <a:ext uri="{FF2B5EF4-FFF2-40B4-BE49-F238E27FC236}">
              <a16:creationId xmlns:a16="http://schemas.microsoft.com/office/drawing/2014/main" id="{F8C1A707-26BF-496A-A604-3CE095685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51" name="Picture 3" descr="StoTherm Vario">
          <a:extLst>
            <a:ext uri="{FF2B5EF4-FFF2-40B4-BE49-F238E27FC236}">
              <a16:creationId xmlns:a16="http://schemas.microsoft.com/office/drawing/2014/main" id="{EA2A3854-7F8C-4D1A-8ACF-303262169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52" name="Picture 3" descr="StoTherm Vario">
          <a:extLst>
            <a:ext uri="{FF2B5EF4-FFF2-40B4-BE49-F238E27FC236}">
              <a16:creationId xmlns:a16="http://schemas.microsoft.com/office/drawing/2014/main" id="{7A985CB0-DC5B-4F33-8B68-7010D9D61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53" name="Picture 3" descr="StoTherm Vario">
          <a:extLst>
            <a:ext uri="{FF2B5EF4-FFF2-40B4-BE49-F238E27FC236}">
              <a16:creationId xmlns:a16="http://schemas.microsoft.com/office/drawing/2014/main" id="{D9AA2B45-8D1B-4016-B3B5-C25CF1AEE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54" name="Picture 32" descr="StoTherm Vario">
          <a:extLst>
            <a:ext uri="{FF2B5EF4-FFF2-40B4-BE49-F238E27FC236}">
              <a16:creationId xmlns:a16="http://schemas.microsoft.com/office/drawing/2014/main" id="{89E4C6D2-E5C6-4500-B537-1905FC11A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55" name="Picture 3" descr="StoTherm Vario">
          <a:extLst>
            <a:ext uri="{FF2B5EF4-FFF2-40B4-BE49-F238E27FC236}">
              <a16:creationId xmlns:a16="http://schemas.microsoft.com/office/drawing/2014/main" id="{77912DEB-3BAD-4C11-9D41-333BAEE1A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56" name="Picture 3" descr="StoTherm Vario">
          <a:extLst>
            <a:ext uri="{FF2B5EF4-FFF2-40B4-BE49-F238E27FC236}">
              <a16:creationId xmlns:a16="http://schemas.microsoft.com/office/drawing/2014/main" id="{5C6288E5-0B91-4D03-874B-865A81C3E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57" name="Picture 3" descr="StoTherm Vario">
          <a:extLst>
            <a:ext uri="{FF2B5EF4-FFF2-40B4-BE49-F238E27FC236}">
              <a16:creationId xmlns:a16="http://schemas.microsoft.com/office/drawing/2014/main" id="{A8A97B1F-8BE7-49DC-83C7-B921A9354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58" name="Picture 3" descr="StoTherm Vario">
          <a:extLst>
            <a:ext uri="{FF2B5EF4-FFF2-40B4-BE49-F238E27FC236}">
              <a16:creationId xmlns:a16="http://schemas.microsoft.com/office/drawing/2014/main" id="{795E83AB-6FB6-4E91-85D4-DFF295244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59" name="Picture 37" descr="StoTherm Vario">
          <a:extLst>
            <a:ext uri="{FF2B5EF4-FFF2-40B4-BE49-F238E27FC236}">
              <a16:creationId xmlns:a16="http://schemas.microsoft.com/office/drawing/2014/main" id="{B6C9DE71-8319-4B91-B663-9844C912C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60" name="Picture 38" descr="StoTherm Vario">
          <a:extLst>
            <a:ext uri="{FF2B5EF4-FFF2-40B4-BE49-F238E27FC236}">
              <a16:creationId xmlns:a16="http://schemas.microsoft.com/office/drawing/2014/main" id="{3F9B5834-E095-4528-BE9C-4FE77577F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61" name="Picture 3" descr="StoTherm Vario">
          <a:extLst>
            <a:ext uri="{FF2B5EF4-FFF2-40B4-BE49-F238E27FC236}">
              <a16:creationId xmlns:a16="http://schemas.microsoft.com/office/drawing/2014/main" id="{BB9EA649-0F79-4AC5-BAAF-731B148F6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62" name="Picture 3" descr="StoTherm Vario">
          <a:extLst>
            <a:ext uri="{FF2B5EF4-FFF2-40B4-BE49-F238E27FC236}">
              <a16:creationId xmlns:a16="http://schemas.microsoft.com/office/drawing/2014/main" id="{DD9EC3A9-F806-48BC-8CF2-D73E52319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63" name="Picture 3" descr="StoTherm Vario">
          <a:extLst>
            <a:ext uri="{FF2B5EF4-FFF2-40B4-BE49-F238E27FC236}">
              <a16:creationId xmlns:a16="http://schemas.microsoft.com/office/drawing/2014/main" id="{301E4C79-2427-4927-A997-6EB0090A7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64" name="Picture 42" descr="StoTherm Vario">
          <a:extLst>
            <a:ext uri="{FF2B5EF4-FFF2-40B4-BE49-F238E27FC236}">
              <a16:creationId xmlns:a16="http://schemas.microsoft.com/office/drawing/2014/main" id="{6A87A042-AB69-44FE-80A7-B07A839CE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65" name="Picture 43" descr="StoTherm Vario">
          <a:extLst>
            <a:ext uri="{FF2B5EF4-FFF2-40B4-BE49-F238E27FC236}">
              <a16:creationId xmlns:a16="http://schemas.microsoft.com/office/drawing/2014/main" id="{248F04DC-DFED-49C9-8199-FAC232E90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66" name="Picture 44" descr="StoTherm Vario">
          <a:extLst>
            <a:ext uri="{FF2B5EF4-FFF2-40B4-BE49-F238E27FC236}">
              <a16:creationId xmlns:a16="http://schemas.microsoft.com/office/drawing/2014/main" id="{406F8B7A-A576-4CCA-9904-ED9B24635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67" name="Picture 45" descr="StoTherm Vario">
          <a:extLst>
            <a:ext uri="{FF2B5EF4-FFF2-40B4-BE49-F238E27FC236}">
              <a16:creationId xmlns:a16="http://schemas.microsoft.com/office/drawing/2014/main" id="{B9E0E0DE-C27F-4468-817D-6C337BC56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68" name="Picture 46" descr="StoTherm Vario">
          <a:extLst>
            <a:ext uri="{FF2B5EF4-FFF2-40B4-BE49-F238E27FC236}">
              <a16:creationId xmlns:a16="http://schemas.microsoft.com/office/drawing/2014/main" id="{3386B996-8874-49C7-BA1B-08883F764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69" name="Picture 47" descr="StoTherm Vario">
          <a:extLst>
            <a:ext uri="{FF2B5EF4-FFF2-40B4-BE49-F238E27FC236}">
              <a16:creationId xmlns:a16="http://schemas.microsoft.com/office/drawing/2014/main" id="{EBBDCE6B-3BE2-4F3E-8309-0AA9F9D1E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70" name="Picture 48" descr="StoTherm Vario">
          <a:extLst>
            <a:ext uri="{FF2B5EF4-FFF2-40B4-BE49-F238E27FC236}">
              <a16:creationId xmlns:a16="http://schemas.microsoft.com/office/drawing/2014/main" id="{D7121F00-D5A2-4C7B-84FA-AA0D37F62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71" name="Picture 49" descr="StoTherm Vario">
          <a:extLst>
            <a:ext uri="{FF2B5EF4-FFF2-40B4-BE49-F238E27FC236}">
              <a16:creationId xmlns:a16="http://schemas.microsoft.com/office/drawing/2014/main" id="{7885EC60-AAD9-4768-B5A9-BFF5E883F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72" name="Picture 50" descr="StoTherm Vario">
          <a:extLst>
            <a:ext uri="{FF2B5EF4-FFF2-40B4-BE49-F238E27FC236}">
              <a16:creationId xmlns:a16="http://schemas.microsoft.com/office/drawing/2014/main" id="{514BFBE2-31BA-43D7-B918-843ED675E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73" name="Picture 51" descr="StoTherm Vario">
          <a:extLst>
            <a:ext uri="{FF2B5EF4-FFF2-40B4-BE49-F238E27FC236}">
              <a16:creationId xmlns:a16="http://schemas.microsoft.com/office/drawing/2014/main" id="{EFE249D0-E240-4B0A-920D-FF8B6921F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74" name="Picture 3" descr="StoTherm Vario">
          <a:extLst>
            <a:ext uri="{FF2B5EF4-FFF2-40B4-BE49-F238E27FC236}">
              <a16:creationId xmlns:a16="http://schemas.microsoft.com/office/drawing/2014/main" id="{A807E00C-ACCB-4EDC-938D-2D31E7D14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75" name="Picture 53" descr="StoTherm Vario">
          <a:extLst>
            <a:ext uri="{FF2B5EF4-FFF2-40B4-BE49-F238E27FC236}">
              <a16:creationId xmlns:a16="http://schemas.microsoft.com/office/drawing/2014/main" id="{F52B32A7-64D9-435D-BAE4-82DF9D9B8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76" name="Picture 3" descr="StoTherm Vario">
          <a:extLst>
            <a:ext uri="{FF2B5EF4-FFF2-40B4-BE49-F238E27FC236}">
              <a16:creationId xmlns:a16="http://schemas.microsoft.com/office/drawing/2014/main" id="{67221293-5D22-473F-9571-65707B084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77" name="Picture 3" descr="StoTherm Vario">
          <a:extLst>
            <a:ext uri="{FF2B5EF4-FFF2-40B4-BE49-F238E27FC236}">
              <a16:creationId xmlns:a16="http://schemas.microsoft.com/office/drawing/2014/main" id="{ABF58B3B-49E9-453B-B12B-EFE85EC51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78" name="Picture 3" descr="StoTherm Vario">
          <a:extLst>
            <a:ext uri="{FF2B5EF4-FFF2-40B4-BE49-F238E27FC236}">
              <a16:creationId xmlns:a16="http://schemas.microsoft.com/office/drawing/2014/main" id="{A8645279-0B88-4D50-B3AE-5D0102D84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79" name="Picture 57" descr="StoTherm Vario">
          <a:extLst>
            <a:ext uri="{FF2B5EF4-FFF2-40B4-BE49-F238E27FC236}">
              <a16:creationId xmlns:a16="http://schemas.microsoft.com/office/drawing/2014/main" id="{19B0CDFE-AD10-4F97-A632-5FCC672AF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80" name="Picture 3" descr="StoTherm Vario">
          <a:extLst>
            <a:ext uri="{FF2B5EF4-FFF2-40B4-BE49-F238E27FC236}">
              <a16:creationId xmlns:a16="http://schemas.microsoft.com/office/drawing/2014/main" id="{AB609075-B0ED-4A2F-B33C-AEFA9E1F1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81" name="Picture 3" descr="StoTherm Vario">
          <a:extLst>
            <a:ext uri="{FF2B5EF4-FFF2-40B4-BE49-F238E27FC236}">
              <a16:creationId xmlns:a16="http://schemas.microsoft.com/office/drawing/2014/main" id="{1373DA9D-94DB-4956-87CE-864C1A5C5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82" name="Picture 3" descr="StoTherm Vario">
          <a:extLst>
            <a:ext uri="{FF2B5EF4-FFF2-40B4-BE49-F238E27FC236}">
              <a16:creationId xmlns:a16="http://schemas.microsoft.com/office/drawing/2014/main" id="{B3B66163-9042-4DDD-8ED8-47269288D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83" name="Picture 3" descr="StoTherm Vario">
          <a:extLst>
            <a:ext uri="{FF2B5EF4-FFF2-40B4-BE49-F238E27FC236}">
              <a16:creationId xmlns:a16="http://schemas.microsoft.com/office/drawing/2014/main" id="{4AF60B0F-5623-4317-83D8-C7DBA5EC7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84" name="Picture 3" descr="StoTherm Vario">
          <a:extLst>
            <a:ext uri="{FF2B5EF4-FFF2-40B4-BE49-F238E27FC236}">
              <a16:creationId xmlns:a16="http://schemas.microsoft.com/office/drawing/2014/main" id="{39495A3E-9B16-4CE3-A44B-3BC076198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85" name="Picture 3" descr="StoTherm Vario">
          <a:extLst>
            <a:ext uri="{FF2B5EF4-FFF2-40B4-BE49-F238E27FC236}">
              <a16:creationId xmlns:a16="http://schemas.microsoft.com/office/drawing/2014/main" id="{3E769037-30D0-44F1-92D3-07C8CC51E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86" name="Picture 3" descr="StoTherm Vario">
          <a:extLst>
            <a:ext uri="{FF2B5EF4-FFF2-40B4-BE49-F238E27FC236}">
              <a16:creationId xmlns:a16="http://schemas.microsoft.com/office/drawing/2014/main" id="{72ED650F-CE65-4D00-9C91-5299618E5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87" name="Picture 65" descr="StoTherm Vario">
          <a:extLst>
            <a:ext uri="{FF2B5EF4-FFF2-40B4-BE49-F238E27FC236}">
              <a16:creationId xmlns:a16="http://schemas.microsoft.com/office/drawing/2014/main" id="{BCD3B7C6-53E5-47EC-8CAF-19B3C34BF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88" name="Picture 3" descr="StoTherm Vario">
          <a:extLst>
            <a:ext uri="{FF2B5EF4-FFF2-40B4-BE49-F238E27FC236}">
              <a16:creationId xmlns:a16="http://schemas.microsoft.com/office/drawing/2014/main" id="{FDD8748B-8BE5-4326-AFA6-A259C8A3B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89" name="Picture 3" descr="StoTherm Vario">
          <a:extLst>
            <a:ext uri="{FF2B5EF4-FFF2-40B4-BE49-F238E27FC236}">
              <a16:creationId xmlns:a16="http://schemas.microsoft.com/office/drawing/2014/main" id="{67868F61-133D-4127-AA17-F9DB92588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90" name="Picture 3" descr="StoTherm Vario">
          <a:extLst>
            <a:ext uri="{FF2B5EF4-FFF2-40B4-BE49-F238E27FC236}">
              <a16:creationId xmlns:a16="http://schemas.microsoft.com/office/drawing/2014/main" id="{C406C5A9-D927-4064-AC7B-A6834608E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91" name="Picture 3" descr="StoTherm Vario">
          <a:extLst>
            <a:ext uri="{FF2B5EF4-FFF2-40B4-BE49-F238E27FC236}">
              <a16:creationId xmlns:a16="http://schemas.microsoft.com/office/drawing/2014/main" id="{A2F0DF3B-DC0E-4EE0-B9AA-66AA43FB1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92" name="Picture 70" descr="StoTherm Vario">
          <a:extLst>
            <a:ext uri="{FF2B5EF4-FFF2-40B4-BE49-F238E27FC236}">
              <a16:creationId xmlns:a16="http://schemas.microsoft.com/office/drawing/2014/main" id="{ACBC3E52-798F-4819-8DA2-F2A0B3066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93" name="Picture 3" descr="StoTherm Vario">
          <a:extLst>
            <a:ext uri="{FF2B5EF4-FFF2-40B4-BE49-F238E27FC236}">
              <a16:creationId xmlns:a16="http://schemas.microsoft.com/office/drawing/2014/main" id="{C1E35AFD-18FF-4BAB-991C-78F068115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94" name="Picture 3" descr="StoTherm Vario">
          <a:extLst>
            <a:ext uri="{FF2B5EF4-FFF2-40B4-BE49-F238E27FC236}">
              <a16:creationId xmlns:a16="http://schemas.microsoft.com/office/drawing/2014/main" id="{01CEA946-DC20-4BB4-97D3-366215E64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95" name="Picture 3" descr="StoTherm Vario">
          <a:extLst>
            <a:ext uri="{FF2B5EF4-FFF2-40B4-BE49-F238E27FC236}">
              <a16:creationId xmlns:a16="http://schemas.microsoft.com/office/drawing/2014/main" id="{27107269-8A28-4EBC-BE9D-54532CECE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96" name="Picture 3" descr="StoTherm Vario">
          <a:extLst>
            <a:ext uri="{FF2B5EF4-FFF2-40B4-BE49-F238E27FC236}">
              <a16:creationId xmlns:a16="http://schemas.microsoft.com/office/drawing/2014/main" id="{B03082AD-45E6-42D6-B0FC-EC12E52B7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97" name="Picture 75" descr="StoTherm Vario">
          <a:extLst>
            <a:ext uri="{FF2B5EF4-FFF2-40B4-BE49-F238E27FC236}">
              <a16:creationId xmlns:a16="http://schemas.microsoft.com/office/drawing/2014/main" id="{11C2F8E8-5941-400C-9D4F-E4C53E40C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98" name="Picture 3" descr="StoTherm Vario">
          <a:extLst>
            <a:ext uri="{FF2B5EF4-FFF2-40B4-BE49-F238E27FC236}">
              <a16:creationId xmlns:a16="http://schemas.microsoft.com/office/drawing/2014/main" id="{00704B94-B036-4115-B18B-2001BB32E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999" name="Picture 3" descr="StoTherm Vario">
          <a:extLst>
            <a:ext uri="{FF2B5EF4-FFF2-40B4-BE49-F238E27FC236}">
              <a16:creationId xmlns:a16="http://schemas.microsoft.com/office/drawing/2014/main" id="{E165ED5D-1912-4333-BEA2-4A3669D08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00" name="Picture 3" descr="StoTherm Vario">
          <a:extLst>
            <a:ext uri="{FF2B5EF4-FFF2-40B4-BE49-F238E27FC236}">
              <a16:creationId xmlns:a16="http://schemas.microsoft.com/office/drawing/2014/main" id="{5EC6A184-D85F-4925-82ED-8EBD0B936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01" name="Picture 3" descr="StoTherm Vario">
          <a:extLst>
            <a:ext uri="{FF2B5EF4-FFF2-40B4-BE49-F238E27FC236}">
              <a16:creationId xmlns:a16="http://schemas.microsoft.com/office/drawing/2014/main" id="{40E10DAF-C4CF-4718-B800-CEEEAD2A3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02" name="Picture 80" descr="StoTherm Vario">
          <a:extLst>
            <a:ext uri="{FF2B5EF4-FFF2-40B4-BE49-F238E27FC236}">
              <a16:creationId xmlns:a16="http://schemas.microsoft.com/office/drawing/2014/main" id="{0267A689-FAB4-497D-8328-7DC65F6CF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03" name="Picture 81" descr="StoTherm Vario">
          <a:extLst>
            <a:ext uri="{FF2B5EF4-FFF2-40B4-BE49-F238E27FC236}">
              <a16:creationId xmlns:a16="http://schemas.microsoft.com/office/drawing/2014/main" id="{B63E3BE4-9427-4E48-ABCB-9C5D21782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04" name="Picture 3" descr="StoTherm Vario">
          <a:extLst>
            <a:ext uri="{FF2B5EF4-FFF2-40B4-BE49-F238E27FC236}">
              <a16:creationId xmlns:a16="http://schemas.microsoft.com/office/drawing/2014/main" id="{B7B3FF9D-D081-46B4-96CE-1DC857BEC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05" name="Picture 3" descr="StoTherm Vario">
          <a:extLst>
            <a:ext uri="{FF2B5EF4-FFF2-40B4-BE49-F238E27FC236}">
              <a16:creationId xmlns:a16="http://schemas.microsoft.com/office/drawing/2014/main" id="{CBAD1436-27EE-465D-9CCC-76EACEC52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06" name="Picture 3" descr="StoTherm Vario">
          <a:extLst>
            <a:ext uri="{FF2B5EF4-FFF2-40B4-BE49-F238E27FC236}">
              <a16:creationId xmlns:a16="http://schemas.microsoft.com/office/drawing/2014/main" id="{65FE1BCD-5E70-4FA7-B677-6CE55DDA5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07" name="Picture 85" descr="StoTherm Vario">
          <a:extLst>
            <a:ext uri="{FF2B5EF4-FFF2-40B4-BE49-F238E27FC236}">
              <a16:creationId xmlns:a16="http://schemas.microsoft.com/office/drawing/2014/main" id="{EC93BD98-C0EC-4422-9F35-B7B5AFB6B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08" name="Picture 86" descr="StoTherm Vario">
          <a:extLst>
            <a:ext uri="{FF2B5EF4-FFF2-40B4-BE49-F238E27FC236}">
              <a16:creationId xmlns:a16="http://schemas.microsoft.com/office/drawing/2014/main" id="{A1F9DCD7-4251-4184-96ED-5A68040BF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09" name="Picture 87" descr="StoTherm Vario">
          <a:extLst>
            <a:ext uri="{FF2B5EF4-FFF2-40B4-BE49-F238E27FC236}">
              <a16:creationId xmlns:a16="http://schemas.microsoft.com/office/drawing/2014/main" id="{F5A76448-AC02-49A8-8684-B07BC6D3C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10" name="Picture 88" descr="StoTherm Vario">
          <a:extLst>
            <a:ext uri="{FF2B5EF4-FFF2-40B4-BE49-F238E27FC236}">
              <a16:creationId xmlns:a16="http://schemas.microsoft.com/office/drawing/2014/main" id="{A716A896-6F9D-4424-B299-B1B388FBD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11" name="Picture 89" descr="StoTherm Vario">
          <a:extLst>
            <a:ext uri="{FF2B5EF4-FFF2-40B4-BE49-F238E27FC236}">
              <a16:creationId xmlns:a16="http://schemas.microsoft.com/office/drawing/2014/main" id="{888951D8-8874-4D4C-938A-6912B43B9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12" name="Picture 90" descr="StoTherm Vario">
          <a:extLst>
            <a:ext uri="{FF2B5EF4-FFF2-40B4-BE49-F238E27FC236}">
              <a16:creationId xmlns:a16="http://schemas.microsoft.com/office/drawing/2014/main" id="{5B1DCF2A-315D-4B06-8D1C-71F543893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13" name="Picture 91" descr="StoTherm Vario">
          <a:extLst>
            <a:ext uri="{FF2B5EF4-FFF2-40B4-BE49-F238E27FC236}">
              <a16:creationId xmlns:a16="http://schemas.microsoft.com/office/drawing/2014/main" id="{A4CC98E5-8A57-473D-B6B9-827BF46DA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14" name="Picture 49" descr="StoTherm Vario">
          <a:extLst>
            <a:ext uri="{FF2B5EF4-FFF2-40B4-BE49-F238E27FC236}">
              <a16:creationId xmlns:a16="http://schemas.microsoft.com/office/drawing/2014/main" id="{4DC9A38E-C6EA-4C46-A9E4-ECAF5CA22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15" name="Picture 50" descr="StoTherm Vario">
          <a:extLst>
            <a:ext uri="{FF2B5EF4-FFF2-40B4-BE49-F238E27FC236}">
              <a16:creationId xmlns:a16="http://schemas.microsoft.com/office/drawing/2014/main" id="{5A256349-2710-4B4F-A7F1-0752DCD85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16" name="Picture 51" descr="StoTherm Vario">
          <a:extLst>
            <a:ext uri="{FF2B5EF4-FFF2-40B4-BE49-F238E27FC236}">
              <a16:creationId xmlns:a16="http://schemas.microsoft.com/office/drawing/2014/main" id="{357B88E8-D4FD-47B8-BF4F-A3F915EBD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17" name="Picture 52" descr="StoTherm Vario">
          <a:extLst>
            <a:ext uri="{FF2B5EF4-FFF2-40B4-BE49-F238E27FC236}">
              <a16:creationId xmlns:a16="http://schemas.microsoft.com/office/drawing/2014/main" id="{9F04ADAC-FAE3-4C22-AB12-B09F5CDF9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18" name="Picture 3" descr="StoTherm Vario">
          <a:extLst>
            <a:ext uri="{FF2B5EF4-FFF2-40B4-BE49-F238E27FC236}">
              <a16:creationId xmlns:a16="http://schemas.microsoft.com/office/drawing/2014/main" id="{B051A864-FB4D-40AF-B900-6548CBEB6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19" name="Picture 54" descr="StoTherm Vario">
          <a:extLst>
            <a:ext uri="{FF2B5EF4-FFF2-40B4-BE49-F238E27FC236}">
              <a16:creationId xmlns:a16="http://schemas.microsoft.com/office/drawing/2014/main" id="{264C1C9B-FD98-4AF9-BA94-2FEA8AD05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20" name="Picture 3" descr="StoTherm Vario">
          <a:extLst>
            <a:ext uri="{FF2B5EF4-FFF2-40B4-BE49-F238E27FC236}">
              <a16:creationId xmlns:a16="http://schemas.microsoft.com/office/drawing/2014/main" id="{08EF7616-B710-48E1-83B0-32315C807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21" name="Picture 3" descr="StoTherm Vario">
          <a:extLst>
            <a:ext uri="{FF2B5EF4-FFF2-40B4-BE49-F238E27FC236}">
              <a16:creationId xmlns:a16="http://schemas.microsoft.com/office/drawing/2014/main" id="{723ED9A2-9AAC-499C-B348-1C7757E13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22" name="Picture 3" descr="StoTherm Vario">
          <a:extLst>
            <a:ext uri="{FF2B5EF4-FFF2-40B4-BE49-F238E27FC236}">
              <a16:creationId xmlns:a16="http://schemas.microsoft.com/office/drawing/2014/main" id="{F9B053C3-7822-4A93-A531-2F3F80CB7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23" name="Picture 58" descr="StoTherm Vario">
          <a:extLst>
            <a:ext uri="{FF2B5EF4-FFF2-40B4-BE49-F238E27FC236}">
              <a16:creationId xmlns:a16="http://schemas.microsoft.com/office/drawing/2014/main" id="{B58B8BED-27E9-4C77-847E-50EB833FD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24" name="Picture 3" descr="StoTherm Vario">
          <a:extLst>
            <a:ext uri="{FF2B5EF4-FFF2-40B4-BE49-F238E27FC236}">
              <a16:creationId xmlns:a16="http://schemas.microsoft.com/office/drawing/2014/main" id="{CF0A520D-7B34-42E3-9E81-98C04C644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25" name="Picture 3" descr="StoTherm Vario">
          <a:extLst>
            <a:ext uri="{FF2B5EF4-FFF2-40B4-BE49-F238E27FC236}">
              <a16:creationId xmlns:a16="http://schemas.microsoft.com/office/drawing/2014/main" id="{547F79A8-32ED-4168-9D8A-F2FE16F07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26" name="Picture 3" descr="StoTherm Vario">
          <a:extLst>
            <a:ext uri="{FF2B5EF4-FFF2-40B4-BE49-F238E27FC236}">
              <a16:creationId xmlns:a16="http://schemas.microsoft.com/office/drawing/2014/main" id="{B307BE45-B3A0-4355-9667-7E84D79BC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27" name="Picture 3" descr="StoTherm Vario">
          <a:extLst>
            <a:ext uri="{FF2B5EF4-FFF2-40B4-BE49-F238E27FC236}">
              <a16:creationId xmlns:a16="http://schemas.microsoft.com/office/drawing/2014/main" id="{2242CF66-7958-4558-AF07-745CF4708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28" name="Picture 3" descr="StoTherm Vario">
          <a:extLst>
            <a:ext uri="{FF2B5EF4-FFF2-40B4-BE49-F238E27FC236}">
              <a16:creationId xmlns:a16="http://schemas.microsoft.com/office/drawing/2014/main" id="{06983AB9-A7D1-482C-A718-8D4C5EEB1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29" name="Picture 3" descr="StoTherm Vario">
          <a:extLst>
            <a:ext uri="{FF2B5EF4-FFF2-40B4-BE49-F238E27FC236}">
              <a16:creationId xmlns:a16="http://schemas.microsoft.com/office/drawing/2014/main" id="{18A8527D-8560-45B7-BBD3-3962B2FBF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30" name="Picture 3" descr="StoTherm Vario">
          <a:extLst>
            <a:ext uri="{FF2B5EF4-FFF2-40B4-BE49-F238E27FC236}">
              <a16:creationId xmlns:a16="http://schemas.microsoft.com/office/drawing/2014/main" id="{3D8098D0-2487-417F-A3AA-392406F64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31" name="Picture 66" descr="StoTherm Vario">
          <a:extLst>
            <a:ext uri="{FF2B5EF4-FFF2-40B4-BE49-F238E27FC236}">
              <a16:creationId xmlns:a16="http://schemas.microsoft.com/office/drawing/2014/main" id="{925CBBF4-46C6-4512-B7EC-CB1339B73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32" name="Picture 3" descr="StoTherm Vario">
          <a:extLst>
            <a:ext uri="{FF2B5EF4-FFF2-40B4-BE49-F238E27FC236}">
              <a16:creationId xmlns:a16="http://schemas.microsoft.com/office/drawing/2014/main" id="{9CFB5E0F-251E-4D7B-BDCE-67E077E8B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33" name="Picture 3" descr="StoTherm Vario">
          <a:extLst>
            <a:ext uri="{FF2B5EF4-FFF2-40B4-BE49-F238E27FC236}">
              <a16:creationId xmlns:a16="http://schemas.microsoft.com/office/drawing/2014/main" id="{47D34DA7-2BC1-4725-8EB4-A0D860B09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34" name="Picture 3" descr="StoTherm Vario">
          <a:extLst>
            <a:ext uri="{FF2B5EF4-FFF2-40B4-BE49-F238E27FC236}">
              <a16:creationId xmlns:a16="http://schemas.microsoft.com/office/drawing/2014/main" id="{1AA0D3B5-C666-4632-BF61-DD833BD55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35" name="Picture 3" descr="StoTherm Vario">
          <a:extLst>
            <a:ext uri="{FF2B5EF4-FFF2-40B4-BE49-F238E27FC236}">
              <a16:creationId xmlns:a16="http://schemas.microsoft.com/office/drawing/2014/main" id="{9AE1B407-07E4-4625-8F82-185ED0061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36" name="Picture 71" descr="StoTherm Vario">
          <a:extLst>
            <a:ext uri="{FF2B5EF4-FFF2-40B4-BE49-F238E27FC236}">
              <a16:creationId xmlns:a16="http://schemas.microsoft.com/office/drawing/2014/main" id="{A2FD6360-374A-4332-A9B6-8858456E3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37" name="Picture 3" descr="StoTherm Vario">
          <a:extLst>
            <a:ext uri="{FF2B5EF4-FFF2-40B4-BE49-F238E27FC236}">
              <a16:creationId xmlns:a16="http://schemas.microsoft.com/office/drawing/2014/main" id="{7D8D8163-E5FA-4CE4-8F26-62330C608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38" name="Picture 3" descr="StoTherm Vario">
          <a:extLst>
            <a:ext uri="{FF2B5EF4-FFF2-40B4-BE49-F238E27FC236}">
              <a16:creationId xmlns:a16="http://schemas.microsoft.com/office/drawing/2014/main" id="{30F6F236-EF03-42DA-803A-F7A89B47C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39" name="Picture 3" descr="StoTherm Vario">
          <a:extLst>
            <a:ext uri="{FF2B5EF4-FFF2-40B4-BE49-F238E27FC236}">
              <a16:creationId xmlns:a16="http://schemas.microsoft.com/office/drawing/2014/main" id="{4C454E47-A728-4225-B2A3-72FCE6789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40" name="Picture 3" descr="StoTherm Vario">
          <a:extLst>
            <a:ext uri="{FF2B5EF4-FFF2-40B4-BE49-F238E27FC236}">
              <a16:creationId xmlns:a16="http://schemas.microsoft.com/office/drawing/2014/main" id="{AD0D5326-C6AB-41F1-8504-DF4590A12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41" name="Picture 76" descr="StoTherm Vario">
          <a:extLst>
            <a:ext uri="{FF2B5EF4-FFF2-40B4-BE49-F238E27FC236}">
              <a16:creationId xmlns:a16="http://schemas.microsoft.com/office/drawing/2014/main" id="{00D4F4E5-F7F6-467A-8145-8BDA83B3E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42" name="Picture 3" descr="StoTherm Vario">
          <a:extLst>
            <a:ext uri="{FF2B5EF4-FFF2-40B4-BE49-F238E27FC236}">
              <a16:creationId xmlns:a16="http://schemas.microsoft.com/office/drawing/2014/main" id="{A2C5B849-9D57-41F6-A966-27B43E13E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43" name="Picture 3" descr="StoTherm Vario">
          <a:extLst>
            <a:ext uri="{FF2B5EF4-FFF2-40B4-BE49-F238E27FC236}">
              <a16:creationId xmlns:a16="http://schemas.microsoft.com/office/drawing/2014/main" id="{8BDC05B2-C341-486E-9C74-032428CEB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44" name="Picture 3" descr="StoTherm Vario">
          <a:extLst>
            <a:ext uri="{FF2B5EF4-FFF2-40B4-BE49-F238E27FC236}">
              <a16:creationId xmlns:a16="http://schemas.microsoft.com/office/drawing/2014/main" id="{71DF9EFD-D2C9-4DBB-8275-3F37DFA1A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45" name="Picture 3" descr="StoTherm Vario">
          <a:extLst>
            <a:ext uri="{FF2B5EF4-FFF2-40B4-BE49-F238E27FC236}">
              <a16:creationId xmlns:a16="http://schemas.microsoft.com/office/drawing/2014/main" id="{5CB956F6-CDD2-4757-9EA8-36A64E714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46" name="Picture 81" descr="StoTherm Vario">
          <a:extLst>
            <a:ext uri="{FF2B5EF4-FFF2-40B4-BE49-F238E27FC236}">
              <a16:creationId xmlns:a16="http://schemas.microsoft.com/office/drawing/2014/main" id="{9A82DF98-1A2E-4181-BFD3-375845273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47" name="Picture 82" descr="StoTherm Vario">
          <a:extLst>
            <a:ext uri="{FF2B5EF4-FFF2-40B4-BE49-F238E27FC236}">
              <a16:creationId xmlns:a16="http://schemas.microsoft.com/office/drawing/2014/main" id="{3362837A-069B-4E8A-BCCF-48B294053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48" name="Picture 3" descr="StoTherm Vario">
          <a:extLst>
            <a:ext uri="{FF2B5EF4-FFF2-40B4-BE49-F238E27FC236}">
              <a16:creationId xmlns:a16="http://schemas.microsoft.com/office/drawing/2014/main" id="{EA5579D0-3EFC-43E2-B4F0-EE49F7AF3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49" name="Picture 3" descr="StoTherm Vario">
          <a:extLst>
            <a:ext uri="{FF2B5EF4-FFF2-40B4-BE49-F238E27FC236}">
              <a16:creationId xmlns:a16="http://schemas.microsoft.com/office/drawing/2014/main" id="{9F4A3CCE-E3BE-4B0C-A107-054A76343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50" name="Picture 3" descr="StoTherm Vario">
          <a:extLst>
            <a:ext uri="{FF2B5EF4-FFF2-40B4-BE49-F238E27FC236}">
              <a16:creationId xmlns:a16="http://schemas.microsoft.com/office/drawing/2014/main" id="{20B3AFB7-912A-4925-AC42-9D9357DE2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51" name="Picture 86" descr="StoTherm Vario">
          <a:extLst>
            <a:ext uri="{FF2B5EF4-FFF2-40B4-BE49-F238E27FC236}">
              <a16:creationId xmlns:a16="http://schemas.microsoft.com/office/drawing/2014/main" id="{C2F7FE44-DEC8-45AC-AF07-13677724B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52" name="Picture 87" descr="StoTherm Vario">
          <a:extLst>
            <a:ext uri="{FF2B5EF4-FFF2-40B4-BE49-F238E27FC236}">
              <a16:creationId xmlns:a16="http://schemas.microsoft.com/office/drawing/2014/main" id="{8284A3D6-B575-41A2-B8EB-7F47197E5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53" name="Picture 88" descr="StoTherm Vario">
          <a:extLst>
            <a:ext uri="{FF2B5EF4-FFF2-40B4-BE49-F238E27FC236}">
              <a16:creationId xmlns:a16="http://schemas.microsoft.com/office/drawing/2014/main" id="{DE58984A-CDC0-4B52-83F3-1153B5BBD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54" name="Picture 89" descr="StoTherm Vario">
          <a:extLst>
            <a:ext uri="{FF2B5EF4-FFF2-40B4-BE49-F238E27FC236}">
              <a16:creationId xmlns:a16="http://schemas.microsoft.com/office/drawing/2014/main" id="{6903D6A0-FFB0-4000-9207-D0DFD5B32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55" name="Picture 90" descr="StoTherm Vario">
          <a:extLst>
            <a:ext uri="{FF2B5EF4-FFF2-40B4-BE49-F238E27FC236}">
              <a16:creationId xmlns:a16="http://schemas.microsoft.com/office/drawing/2014/main" id="{D54F8FFF-CF94-495E-B5CC-FC7A15CE6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56" name="Picture 91" descr="StoTherm Vario">
          <a:extLst>
            <a:ext uri="{FF2B5EF4-FFF2-40B4-BE49-F238E27FC236}">
              <a16:creationId xmlns:a16="http://schemas.microsoft.com/office/drawing/2014/main" id="{4DCD7CA2-F4E8-48ED-B197-4B8C5A825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57" name="Picture 92" descr="StoTherm Vario">
          <a:extLst>
            <a:ext uri="{FF2B5EF4-FFF2-40B4-BE49-F238E27FC236}">
              <a16:creationId xmlns:a16="http://schemas.microsoft.com/office/drawing/2014/main" id="{5D13B28C-9C8A-4678-99FE-4DA3988BC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58" name="Picture 49" descr="StoTherm Vario">
          <a:extLst>
            <a:ext uri="{FF2B5EF4-FFF2-40B4-BE49-F238E27FC236}">
              <a16:creationId xmlns:a16="http://schemas.microsoft.com/office/drawing/2014/main" id="{21BD39DB-6B30-465B-A4BD-6D3092973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59" name="Picture 92" descr="StoTherm Vario">
          <a:extLst>
            <a:ext uri="{FF2B5EF4-FFF2-40B4-BE49-F238E27FC236}">
              <a16:creationId xmlns:a16="http://schemas.microsoft.com/office/drawing/2014/main" id="{E55C68D1-E7BA-4382-96BA-EAA252172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60" name="Picture 1" descr="StoTherm Vario">
          <a:extLst>
            <a:ext uri="{FF2B5EF4-FFF2-40B4-BE49-F238E27FC236}">
              <a16:creationId xmlns:a16="http://schemas.microsoft.com/office/drawing/2014/main" id="{97CA383A-8525-4FF3-8CDF-0187C4094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61" name="Picture 2" descr="StoTherm Vario">
          <a:extLst>
            <a:ext uri="{FF2B5EF4-FFF2-40B4-BE49-F238E27FC236}">
              <a16:creationId xmlns:a16="http://schemas.microsoft.com/office/drawing/2014/main" id="{6F729962-B743-481A-8FC0-7DB7E6D8E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62" name="Picture 8" descr="StoTherm Vario">
          <a:extLst>
            <a:ext uri="{FF2B5EF4-FFF2-40B4-BE49-F238E27FC236}">
              <a16:creationId xmlns:a16="http://schemas.microsoft.com/office/drawing/2014/main" id="{BA6E41EE-DA78-4CB2-B4FC-273C5716E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63" name="Picture 3" descr="StoTherm Vario">
          <a:extLst>
            <a:ext uri="{FF2B5EF4-FFF2-40B4-BE49-F238E27FC236}">
              <a16:creationId xmlns:a16="http://schemas.microsoft.com/office/drawing/2014/main" id="{A8CA18AF-CE96-41FD-9B0C-68881EC30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64" name="Picture 10" descr="StoTherm Vario">
          <a:extLst>
            <a:ext uri="{FF2B5EF4-FFF2-40B4-BE49-F238E27FC236}">
              <a16:creationId xmlns:a16="http://schemas.microsoft.com/office/drawing/2014/main" id="{AA858420-8E9A-42F9-81D5-36428B2D5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65" name="Picture 3" descr="StoTherm Vario">
          <a:extLst>
            <a:ext uri="{FF2B5EF4-FFF2-40B4-BE49-F238E27FC236}">
              <a16:creationId xmlns:a16="http://schemas.microsoft.com/office/drawing/2014/main" id="{6A8559A8-633A-49E5-A780-CE165CA2A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66" name="Picture 3" descr="StoTherm Vario">
          <a:extLst>
            <a:ext uri="{FF2B5EF4-FFF2-40B4-BE49-F238E27FC236}">
              <a16:creationId xmlns:a16="http://schemas.microsoft.com/office/drawing/2014/main" id="{7BE93330-32C1-4E90-9AA0-BE337951E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67" name="Picture 3" descr="StoTherm Vario">
          <a:extLst>
            <a:ext uri="{FF2B5EF4-FFF2-40B4-BE49-F238E27FC236}">
              <a16:creationId xmlns:a16="http://schemas.microsoft.com/office/drawing/2014/main" id="{BBC95EDA-BCC9-4590-9DFA-36DCCFF81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68" name="Picture 14" descr="StoTherm Vario">
          <a:extLst>
            <a:ext uri="{FF2B5EF4-FFF2-40B4-BE49-F238E27FC236}">
              <a16:creationId xmlns:a16="http://schemas.microsoft.com/office/drawing/2014/main" id="{9297CEA5-9895-45F6-9D7D-7E87C1644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69" name="Picture 3" descr="StoTherm Vario">
          <a:extLst>
            <a:ext uri="{FF2B5EF4-FFF2-40B4-BE49-F238E27FC236}">
              <a16:creationId xmlns:a16="http://schemas.microsoft.com/office/drawing/2014/main" id="{48875BB8-9AF4-44A7-8C81-0EC6F4570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70" name="Picture 3" descr="StoTherm Vario">
          <a:extLst>
            <a:ext uri="{FF2B5EF4-FFF2-40B4-BE49-F238E27FC236}">
              <a16:creationId xmlns:a16="http://schemas.microsoft.com/office/drawing/2014/main" id="{F1804B4F-DA1A-459E-81F7-3E9FBBB13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71" name="Picture 3" descr="StoTherm Vario">
          <a:extLst>
            <a:ext uri="{FF2B5EF4-FFF2-40B4-BE49-F238E27FC236}">
              <a16:creationId xmlns:a16="http://schemas.microsoft.com/office/drawing/2014/main" id="{16F08BD8-519C-4494-B8C4-7B2BC9315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72" name="Picture 3" descr="StoTherm Vario">
          <a:extLst>
            <a:ext uri="{FF2B5EF4-FFF2-40B4-BE49-F238E27FC236}">
              <a16:creationId xmlns:a16="http://schemas.microsoft.com/office/drawing/2014/main" id="{7D453C40-2CBA-492B-85CA-77F642A54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73" name="Picture 3" descr="StoTherm Vario">
          <a:extLst>
            <a:ext uri="{FF2B5EF4-FFF2-40B4-BE49-F238E27FC236}">
              <a16:creationId xmlns:a16="http://schemas.microsoft.com/office/drawing/2014/main" id="{E0469D8C-4530-4BC7-B7C1-F7AC11892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74" name="Picture 3" descr="StoTherm Vario">
          <a:extLst>
            <a:ext uri="{FF2B5EF4-FFF2-40B4-BE49-F238E27FC236}">
              <a16:creationId xmlns:a16="http://schemas.microsoft.com/office/drawing/2014/main" id="{FC4019FB-5B74-4B6A-83A4-115F10EF6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75" name="Picture 3" descr="StoTherm Vario">
          <a:extLst>
            <a:ext uri="{FF2B5EF4-FFF2-40B4-BE49-F238E27FC236}">
              <a16:creationId xmlns:a16="http://schemas.microsoft.com/office/drawing/2014/main" id="{28DA8578-9A92-45D4-84B5-E2B25655F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76" name="Picture 22" descr="StoTherm Vario">
          <a:extLst>
            <a:ext uri="{FF2B5EF4-FFF2-40B4-BE49-F238E27FC236}">
              <a16:creationId xmlns:a16="http://schemas.microsoft.com/office/drawing/2014/main" id="{D6BE4C0F-3988-4C28-B0C7-FB4EEFCF6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77" name="Picture 3" descr="StoTherm Vario">
          <a:extLst>
            <a:ext uri="{FF2B5EF4-FFF2-40B4-BE49-F238E27FC236}">
              <a16:creationId xmlns:a16="http://schemas.microsoft.com/office/drawing/2014/main" id="{152EAB3D-7244-41B2-9D0D-28E786D83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78" name="Picture 3" descr="StoTherm Vario">
          <a:extLst>
            <a:ext uri="{FF2B5EF4-FFF2-40B4-BE49-F238E27FC236}">
              <a16:creationId xmlns:a16="http://schemas.microsoft.com/office/drawing/2014/main" id="{6A0E6AC6-4DA8-4619-BDAC-AEFAB2418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79" name="Picture 3" descr="StoTherm Vario">
          <a:extLst>
            <a:ext uri="{FF2B5EF4-FFF2-40B4-BE49-F238E27FC236}">
              <a16:creationId xmlns:a16="http://schemas.microsoft.com/office/drawing/2014/main" id="{26DC4F72-59B9-46E2-8C3C-84E9553FB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80" name="Picture 3" descr="StoTherm Vario">
          <a:extLst>
            <a:ext uri="{FF2B5EF4-FFF2-40B4-BE49-F238E27FC236}">
              <a16:creationId xmlns:a16="http://schemas.microsoft.com/office/drawing/2014/main" id="{51729B96-C2EF-4D81-B0F9-EA6A163B0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81" name="Picture 27" descr="StoTherm Vario">
          <a:extLst>
            <a:ext uri="{FF2B5EF4-FFF2-40B4-BE49-F238E27FC236}">
              <a16:creationId xmlns:a16="http://schemas.microsoft.com/office/drawing/2014/main" id="{1C9A8E5D-D9A2-4112-85FA-18731CD2D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82" name="Picture 3" descr="StoTherm Vario">
          <a:extLst>
            <a:ext uri="{FF2B5EF4-FFF2-40B4-BE49-F238E27FC236}">
              <a16:creationId xmlns:a16="http://schemas.microsoft.com/office/drawing/2014/main" id="{A2F02418-BA06-423C-8A92-474FE1E71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83" name="Picture 3" descr="StoTherm Vario">
          <a:extLst>
            <a:ext uri="{FF2B5EF4-FFF2-40B4-BE49-F238E27FC236}">
              <a16:creationId xmlns:a16="http://schemas.microsoft.com/office/drawing/2014/main" id="{40B206E2-F98A-4997-B11D-A716D3345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84" name="Picture 3" descr="StoTherm Vario">
          <a:extLst>
            <a:ext uri="{FF2B5EF4-FFF2-40B4-BE49-F238E27FC236}">
              <a16:creationId xmlns:a16="http://schemas.microsoft.com/office/drawing/2014/main" id="{6A1CABF0-4A00-4A76-A913-E5729ADF8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85" name="Picture 3" descr="StoTherm Vario">
          <a:extLst>
            <a:ext uri="{FF2B5EF4-FFF2-40B4-BE49-F238E27FC236}">
              <a16:creationId xmlns:a16="http://schemas.microsoft.com/office/drawing/2014/main" id="{DE6CDD12-26FE-42DD-96AC-5E13BDF65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86" name="Picture 32" descr="StoTherm Vario">
          <a:extLst>
            <a:ext uri="{FF2B5EF4-FFF2-40B4-BE49-F238E27FC236}">
              <a16:creationId xmlns:a16="http://schemas.microsoft.com/office/drawing/2014/main" id="{CD8D0D39-2691-4CF1-8E90-155C0FD54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87" name="Picture 3" descr="StoTherm Vario">
          <a:extLst>
            <a:ext uri="{FF2B5EF4-FFF2-40B4-BE49-F238E27FC236}">
              <a16:creationId xmlns:a16="http://schemas.microsoft.com/office/drawing/2014/main" id="{03CE8C02-ABD5-485D-92BA-ED0122316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88" name="Picture 3" descr="StoTherm Vario">
          <a:extLst>
            <a:ext uri="{FF2B5EF4-FFF2-40B4-BE49-F238E27FC236}">
              <a16:creationId xmlns:a16="http://schemas.microsoft.com/office/drawing/2014/main" id="{FF9404EB-DD4A-47A3-B52E-24A95F492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89" name="Picture 3" descr="StoTherm Vario">
          <a:extLst>
            <a:ext uri="{FF2B5EF4-FFF2-40B4-BE49-F238E27FC236}">
              <a16:creationId xmlns:a16="http://schemas.microsoft.com/office/drawing/2014/main" id="{ABB01426-8D3F-4014-B0E5-D2F4477CA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90" name="Picture 3" descr="StoTherm Vario">
          <a:extLst>
            <a:ext uri="{FF2B5EF4-FFF2-40B4-BE49-F238E27FC236}">
              <a16:creationId xmlns:a16="http://schemas.microsoft.com/office/drawing/2014/main" id="{09E48A1D-E857-4778-9660-308851C4C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91" name="Picture 37" descr="StoTherm Vario">
          <a:extLst>
            <a:ext uri="{FF2B5EF4-FFF2-40B4-BE49-F238E27FC236}">
              <a16:creationId xmlns:a16="http://schemas.microsoft.com/office/drawing/2014/main" id="{32EDDC3A-0D7D-4DFA-A918-96F9C63D6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92" name="Picture 38" descr="StoTherm Vario">
          <a:extLst>
            <a:ext uri="{FF2B5EF4-FFF2-40B4-BE49-F238E27FC236}">
              <a16:creationId xmlns:a16="http://schemas.microsoft.com/office/drawing/2014/main" id="{82E00159-05DB-4A46-B2E8-C44CECDC4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93" name="Picture 3" descr="StoTherm Vario">
          <a:extLst>
            <a:ext uri="{FF2B5EF4-FFF2-40B4-BE49-F238E27FC236}">
              <a16:creationId xmlns:a16="http://schemas.microsoft.com/office/drawing/2014/main" id="{89DA11CA-BFC7-403E-9A4E-0B64EAC38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94" name="Picture 3" descr="StoTherm Vario">
          <a:extLst>
            <a:ext uri="{FF2B5EF4-FFF2-40B4-BE49-F238E27FC236}">
              <a16:creationId xmlns:a16="http://schemas.microsoft.com/office/drawing/2014/main" id="{4D15FFB2-2310-49C8-A50F-7F9278714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95" name="Picture 3" descr="StoTherm Vario">
          <a:extLst>
            <a:ext uri="{FF2B5EF4-FFF2-40B4-BE49-F238E27FC236}">
              <a16:creationId xmlns:a16="http://schemas.microsoft.com/office/drawing/2014/main" id="{363E723F-2D0E-49C8-8982-324C60D37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96" name="Picture 42" descr="StoTherm Vario">
          <a:extLst>
            <a:ext uri="{FF2B5EF4-FFF2-40B4-BE49-F238E27FC236}">
              <a16:creationId xmlns:a16="http://schemas.microsoft.com/office/drawing/2014/main" id="{90278780-D7B5-41B6-B124-277D5FCD1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97" name="Picture 43" descr="StoTherm Vario">
          <a:extLst>
            <a:ext uri="{FF2B5EF4-FFF2-40B4-BE49-F238E27FC236}">
              <a16:creationId xmlns:a16="http://schemas.microsoft.com/office/drawing/2014/main" id="{EF67FB2E-6405-4DAF-87D0-71E064014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98" name="Picture 44" descr="StoTherm Vario">
          <a:extLst>
            <a:ext uri="{FF2B5EF4-FFF2-40B4-BE49-F238E27FC236}">
              <a16:creationId xmlns:a16="http://schemas.microsoft.com/office/drawing/2014/main" id="{5931AE3A-C17E-4D68-B860-CC11CE60B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099" name="Picture 45" descr="StoTherm Vario">
          <a:extLst>
            <a:ext uri="{FF2B5EF4-FFF2-40B4-BE49-F238E27FC236}">
              <a16:creationId xmlns:a16="http://schemas.microsoft.com/office/drawing/2014/main" id="{F196EA53-771A-406A-982C-5440B4298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00" name="Picture 46" descr="StoTherm Vario">
          <a:extLst>
            <a:ext uri="{FF2B5EF4-FFF2-40B4-BE49-F238E27FC236}">
              <a16:creationId xmlns:a16="http://schemas.microsoft.com/office/drawing/2014/main" id="{BDF37562-C71F-433A-B16B-B854B700D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01" name="Picture 47" descr="StoTherm Vario">
          <a:extLst>
            <a:ext uri="{FF2B5EF4-FFF2-40B4-BE49-F238E27FC236}">
              <a16:creationId xmlns:a16="http://schemas.microsoft.com/office/drawing/2014/main" id="{D7AD3EAC-9822-4E59-9CDB-CC6AF2769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02" name="Picture 48" descr="StoTherm Vario">
          <a:extLst>
            <a:ext uri="{FF2B5EF4-FFF2-40B4-BE49-F238E27FC236}">
              <a16:creationId xmlns:a16="http://schemas.microsoft.com/office/drawing/2014/main" id="{EC40BF43-540D-4BC8-BEFB-4BC3EDD52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03" name="Picture 49" descr="StoTherm Vario">
          <a:extLst>
            <a:ext uri="{FF2B5EF4-FFF2-40B4-BE49-F238E27FC236}">
              <a16:creationId xmlns:a16="http://schemas.microsoft.com/office/drawing/2014/main" id="{0174D18F-3FCE-4BA2-BFBC-6A94A5AF4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04" name="Picture 50" descr="StoTherm Vario">
          <a:extLst>
            <a:ext uri="{FF2B5EF4-FFF2-40B4-BE49-F238E27FC236}">
              <a16:creationId xmlns:a16="http://schemas.microsoft.com/office/drawing/2014/main" id="{DC8DFF03-4A71-4801-937C-7068FE1E1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05" name="Picture 51" descr="StoTherm Vario">
          <a:extLst>
            <a:ext uri="{FF2B5EF4-FFF2-40B4-BE49-F238E27FC236}">
              <a16:creationId xmlns:a16="http://schemas.microsoft.com/office/drawing/2014/main" id="{261C0B23-4885-4775-82EB-4866D4397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06" name="Picture 3" descr="StoTherm Vario">
          <a:extLst>
            <a:ext uri="{FF2B5EF4-FFF2-40B4-BE49-F238E27FC236}">
              <a16:creationId xmlns:a16="http://schemas.microsoft.com/office/drawing/2014/main" id="{E8D42E0E-F02B-406E-A07B-6A447FD62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07" name="Picture 53" descr="StoTherm Vario">
          <a:extLst>
            <a:ext uri="{FF2B5EF4-FFF2-40B4-BE49-F238E27FC236}">
              <a16:creationId xmlns:a16="http://schemas.microsoft.com/office/drawing/2014/main" id="{6CF182DC-5002-4849-8FAA-0CC189E2B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08" name="Picture 3" descr="StoTherm Vario">
          <a:extLst>
            <a:ext uri="{FF2B5EF4-FFF2-40B4-BE49-F238E27FC236}">
              <a16:creationId xmlns:a16="http://schemas.microsoft.com/office/drawing/2014/main" id="{97BD599A-653A-4C55-B17E-45381F400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09" name="Picture 3" descr="StoTherm Vario">
          <a:extLst>
            <a:ext uri="{FF2B5EF4-FFF2-40B4-BE49-F238E27FC236}">
              <a16:creationId xmlns:a16="http://schemas.microsoft.com/office/drawing/2014/main" id="{9DAD1745-1C4A-422E-83FD-024372804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10" name="Picture 3" descr="StoTherm Vario">
          <a:extLst>
            <a:ext uri="{FF2B5EF4-FFF2-40B4-BE49-F238E27FC236}">
              <a16:creationId xmlns:a16="http://schemas.microsoft.com/office/drawing/2014/main" id="{D43E4FB2-12F2-403A-96F1-4ED06522F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11" name="Picture 57" descr="StoTherm Vario">
          <a:extLst>
            <a:ext uri="{FF2B5EF4-FFF2-40B4-BE49-F238E27FC236}">
              <a16:creationId xmlns:a16="http://schemas.microsoft.com/office/drawing/2014/main" id="{582DE2F4-003D-46A7-A72A-62473AEF6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12" name="Picture 3" descr="StoTherm Vario">
          <a:extLst>
            <a:ext uri="{FF2B5EF4-FFF2-40B4-BE49-F238E27FC236}">
              <a16:creationId xmlns:a16="http://schemas.microsoft.com/office/drawing/2014/main" id="{E0F6189D-830F-4455-874D-BD74E704B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13" name="Picture 3" descr="StoTherm Vario">
          <a:extLst>
            <a:ext uri="{FF2B5EF4-FFF2-40B4-BE49-F238E27FC236}">
              <a16:creationId xmlns:a16="http://schemas.microsoft.com/office/drawing/2014/main" id="{44F78027-6087-47B5-AD7A-4F6CCA430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14" name="Picture 3" descr="StoTherm Vario">
          <a:extLst>
            <a:ext uri="{FF2B5EF4-FFF2-40B4-BE49-F238E27FC236}">
              <a16:creationId xmlns:a16="http://schemas.microsoft.com/office/drawing/2014/main" id="{7CA97AD2-4B00-4C5A-A1C8-A098C2E2B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15" name="Picture 3" descr="StoTherm Vario">
          <a:extLst>
            <a:ext uri="{FF2B5EF4-FFF2-40B4-BE49-F238E27FC236}">
              <a16:creationId xmlns:a16="http://schemas.microsoft.com/office/drawing/2014/main" id="{AE0727E2-F418-4E47-B933-8839527D5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16" name="Picture 3" descr="StoTherm Vario">
          <a:extLst>
            <a:ext uri="{FF2B5EF4-FFF2-40B4-BE49-F238E27FC236}">
              <a16:creationId xmlns:a16="http://schemas.microsoft.com/office/drawing/2014/main" id="{57977DA0-1DBD-47B5-AA33-FA9D1FB23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17" name="Picture 3" descr="StoTherm Vario">
          <a:extLst>
            <a:ext uri="{FF2B5EF4-FFF2-40B4-BE49-F238E27FC236}">
              <a16:creationId xmlns:a16="http://schemas.microsoft.com/office/drawing/2014/main" id="{A1F537B1-E743-4313-BFD3-C9954D3D1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18" name="Picture 3" descr="StoTherm Vario">
          <a:extLst>
            <a:ext uri="{FF2B5EF4-FFF2-40B4-BE49-F238E27FC236}">
              <a16:creationId xmlns:a16="http://schemas.microsoft.com/office/drawing/2014/main" id="{AA48E3F8-4ABD-45D9-BC80-E09B3AB26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19" name="Picture 65" descr="StoTherm Vario">
          <a:extLst>
            <a:ext uri="{FF2B5EF4-FFF2-40B4-BE49-F238E27FC236}">
              <a16:creationId xmlns:a16="http://schemas.microsoft.com/office/drawing/2014/main" id="{FC6B9C3A-5F33-4279-97C6-E92FEF2E0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20" name="Picture 3" descr="StoTherm Vario">
          <a:extLst>
            <a:ext uri="{FF2B5EF4-FFF2-40B4-BE49-F238E27FC236}">
              <a16:creationId xmlns:a16="http://schemas.microsoft.com/office/drawing/2014/main" id="{F4337E5C-EED2-4B5A-80AA-488C7E431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21" name="Picture 3" descr="StoTherm Vario">
          <a:extLst>
            <a:ext uri="{FF2B5EF4-FFF2-40B4-BE49-F238E27FC236}">
              <a16:creationId xmlns:a16="http://schemas.microsoft.com/office/drawing/2014/main" id="{D2D9D043-DBDF-4749-B77D-615BC42D5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22" name="Picture 3" descr="StoTherm Vario">
          <a:extLst>
            <a:ext uri="{FF2B5EF4-FFF2-40B4-BE49-F238E27FC236}">
              <a16:creationId xmlns:a16="http://schemas.microsoft.com/office/drawing/2014/main" id="{C684A77F-4E0D-4183-A753-DE5670712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23" name="Picture 3" descr="StoTherm Vario">
          <a:extLst>
            <a:ext uri="{FF2B5EF4-FFF2-40B4-BE49-F238E27FC236}">
              <a16:creationId xmlns:a16="http://schemas.microsoft.com/office/drawing/2014/main" id="{8DB94366-47B1-4BCB-A9D0-FA6582540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24" name="Picture 70" descr="StoTherm Vario">
          <a:extLst>
            <a:ext uri="{FF2B5EF4-FFF2-40B4-BE49-F238E27FC236}">
              <a16:creationId xmlns:a16="http://schemas.microsoft.com/office/drawing/2014/main" id="{94E998D5-3238-42BF-B5C8-159943058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25" name="Picture 3" descr="StoTherm Vario">
          <a:extLst>
            <a:ext uri="{FF2B5EF4-FFF2-40B4-BE49-F238E27FC236}">
              <a16:creationId xmlns:a16="http://schemas.microsoft.com/office/drawing/2014/main" id="{19F6E81E-731E-497F-8923-370C3F0B4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26" name="Picture 3" descr="StoTherm Vario">
          <a:extLst>
            <a:ext uri="{FF2B5EF4-FFF2-40B4-BE49-F238E27FC236}">
              <a16:creationId xmlns:a16="http://schemas.microsoft.com/office/drawing/2014/main" id="{EECD26FE-D4D7-40C7-AC80-59018D40F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27" name="Picture 3" descr="StoTherm Vario">
          <a:extLst>
            <a:ext uri="{FF2B5EF4-FFF2-40B4-BE49-F238E27FC236}">
              <a16:creationId xmlns:a16="http://schemas.microsoft.com/office/drawing/2014/main" id="{2F9566BF-4B66-47F2-9877-D4ACE446A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28" name="Picture 3" descr="StoTherm Vario">
          <a:extLst>
            <a:ext uri="{FF2B5EF4-FFF2-40B4-BE49-F238E27FC236}">
              <a16:creationId xmlns:a16="http://schemas.microsoft.com/office/drawing/2014/main" id="{472105DA-576D-4831-ADB2-6E12D3940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29" name="Picture 75" descr="StoTherm Vario">
          <a:extLst>
            <a:ext uri="{FF2B5EF4-FFF2-40B4-BE49-F238E27FC236}">
              <a16:creationId xmlns:a16="http://schemas.microsoft.com/office/drawing/2014/main" id="{05EF8CD8-94B5-43F5-8B6C-39422EC91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30" name="Picture 3" descr="StoTherm Vario">
          <a:extLst>
            <a:ext uri="{FF2B5EF4-FFF2-40B4-BE49-F238E27FC236}">
              <a16:creationId xmlns:a16="http://schemas.microsoft.com/office/drawing/2014/main" id="{04E4566B-505F-4A3D-ADD8-7D11D35C5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31" name="Picture 3" descr="StoTherm Vario">
          <a:extLst>
            <a:ext uri="{FF2B5EF4-FFF2-40B4-BE49-F238E27FC236}">
              <a16:creationId xmlns:a16="http://schemas.microsoft.com/office/drawing/2014/main" id="{5921ED70-0855-4A49-B658-5B1D46D9E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32" name="Picture 3" descr="StoTherm Vario">
          <a:extLst>
            <a:ext uri="{FF2B5EF4-FFF2-40B4-BE49-F238E27FC236}">
              <a16:creationId xmlns:a16="http://schemas.microsoft.com/office/drawing/2014/main" id="{0834F53D-ACBA-4C28-BCF1-FD5421ABC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33" name="Picture 3" descr="StoTherm Vario">
          <a:extLst>
            <a:ext uri="{FF2B5EF4-FFF2-40B4-BE49-F238E27FC236}">
              <a16:creationId xmlns:a16="http://schemas.microsoft.com/office/drawing/2014/main" id="{461CD9EA-D164-48A1-A0B3-45ACC7860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34" name="Picture 80" descr="StoTherm Vario">
          <a:extLst>
            <a:ext uri="{FF2B5EF4-FFF2-40B4-BE49-F238E27FC236}">
              <a16:creationId xmlns:a16="http://schemas.microsoft.com/office/drawing/2014/main" id="{2865B7C0-EE8B-4896-AA4A-BCD4E4D94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35" name="Picture 81" descr="StoTherm Vario">
          <a:extLst>
            <a:ext uri="{FF2B5EF4-FFF2-40B4-BE49-F238E27FC236}">
              <a16:creationId xmlns:a16="http://schemas.microsoft.com/office/drawing/2014/main" id="{500778AA-594A-4E71-A696-4E483A16C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36" name="Picture 3" descr="StoTherm Vario">
          <a:extLst>
            <a:ext uri="{FF2B5EF4-FFF2-40B4-BE49-F238E27FC236}">
              <a16:creationId xmlns:a16="http://schemas.microsoft.com/office/drawing/2014/main" id="{D1CC24BA-234F-4A2F-BFDC-835092383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37" name="Picture 3" descr="StoTherm Vario">
          <a:extLst>
            <a:ext uri="{FF2B5EF4-FFF2-40B4-BE49-F238E27FC236}">
              <a16:creationId xmlns:a16="http://schemas.microsoft.com/office/drawing/2014/main" id="{06DB0031-EF37-42F5-A28F-5D66FA877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38" name="Picture 3" descr="StoTherm Vario">
          <a:extLst>
            <a:ext uri="{FF2B5EF4-FFF2-40B4-BE49-F238E27FC236}">
              <a16:creationId xmlns:a16="http://schemas.microsoft.com/office/drawing/2014/main" id="{D3859267-473C-41BB-B71A-A7F118DEE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39" name="Picture 85" descr="StoTherm Vario">
          <a:extLst>
            <a:ext uri="{FF2B5EF4-FFF2-40B4-BE49-F238E27FC236}">
              <a16:creationId xmlns:a16="http://schemas.microsoft.com/office/drawing/2014/main" id="{5EB439FE-4CEA-4761-A2B1-5A2158CBA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40" name="Picture 86" descr="StoTherm Vario">
          <a:extLst>
            <a:ext uri="{FF2B5EF4-FFF2-40B4-BE49-F238E27FC236}">
              <a16:creationId xmlns:a16="http://schemas.microsoft.com/office/drawing/2014/main" id="{38F47ABC-36C4-4960-8714-F49967FC5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41" name="Picture 87" descr="StoTherm Vario">
          <a:extLst>
            <a:ext uri="{FF2B5EF4-FFF2-40B4-BE49-F238E27FC236}">
              <a16:creationId xmlns:a16="http://schemas.microsoft.com/office/drawing/2014/main" id="{2B327152-D377-4E97-8C3C-DB538278A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42" name="Picture 88" descr="StoTherm Vario">
          <a:extLst>
            <a:ext uri="{FF2B5EF4-FFF2-40B4-BE49-F238E27FC236}">
              <a16:creationId xmlns:a16="http://schemas.microsoft.com/office/drawing/2014/main" id="{A5923115-3339-41A3-8C9B-33ED1A24B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43" name="Picture 89" descr="StoTherm Vario">
          <a:extLst>
            <a:ext uri="{FF2B5EF4-FFF2-40B4-BE49-F238E27FC236}">
              <a16:creationId xmlns:a16="http://schemas.microsoft.com/office/drawing/2014/main" id="{13A46B3C-5652-467F-A0DC-48082AC8B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44" name="Picture 90" descr="StoTherm Vario">
          <a:extLst>
            <a:ext uri="{FF2B5EF4-FFF2-40B4-BE49-F238E27FC236}">
              <a16:creationId xmlns:a16="http://schemas.microsoft.com/office/drawing/2014/main" id="{A38F4A4B-2F5F-414F-8D4D-508379865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45" name="Picture 91" descr="StoTherm Vario">
          <a:extLst>
            <a:ext uri="{FF2B5EF4-FFF2-40B4-BE49-F238E27FC236}">
              <a16:creationId xmlns:a16="http://schemas.microsoft.com/office/drawing/2014/main" id="{348C28EA-341D-46F7-BE7C-B0B503403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46" name="Picture 49" descr="StoTherm Vario">
          <a:extLst>
            <a:ext uri="{FF2B5EF4-FFF2-40B4-BE49-F238E27FC236}">
              <a16:creationId xmlns:a16="http://schemas.microsoft.com/office/drawing/2014/main" id="{BA9D9760-28D3-4D00-A43C-5F140EE02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47" name="Picture 50" descr="StoTherm Vario">
          <a:extLst>
            <a:ext uri="{FF2B5EF4-FFF2-40B4-BE49-F238E27FC236}">
              <a16:creationId xmlns:a16="http://schemas.microsoft.com/office/drawing/2014/main" id="{B0C87710-DE6B-4AEC-8F49-69BD0F214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48" name="Picture 51" descr="StoTherm Vario">
          <a:extLst>
            <a:ext uri="{FF2B5EF4-FFF2-40B4-BE49-F238E27FC236}">
              <a16:creationId xmlns:a16="http://schemas.microsoft.com/office/drawing/2014/main" id="{F5AD4E86-231C-402B-BE97-876595EB0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49" name="Picture 52" descr="StoTherm Vario">
          <a:extLst>
            <a:ext uri="{FF2B5EF4-FFF2-40B4-BE49-F238E27FC236}">
              <a16:creationId xmlns:a16="http://schemas.microsoft.com/office/drawing/2014/main" id="{16B2E589-E677-468B-847B-01E6B24F5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50" name="Picture 3" descr="StoTherm Vario">
          <a:extLst>
            <a:ext uri="{FF2B5EF4-FFF2-40B4-BE49-F238E27FC236}">
              <a16:creationId xmlns:a16="http://schemas.microsoft.com/office/drawing/2014/main" id="{9AE9E8E7-A187-4F0D-9ED4-45E7CE812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51" name="Picture 54" descr="StoTherm Vario">
          <a:extLst>
            <a:ext uri="{FF2B5EF4-FFF2-40B4-BE49-F238E27FC236}">
              <a16:creationId xmlns:a16="http://schemas.microsoft.com/office/drawing/2014/main" id="{BA090BE7-6783-4651-A726-6A200DD4A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52" name="Picture 3" descr="StoTherm Vario">
          <a:extLst>
            <a:ext uri="{FF2B5EF4-FFF2-40B4-BE49-F238E27FC236}">
              <a16:creationId xmlns:a16="http://schemas.microsoft.com/office/drawing/2014/main" id="{5DE71C78-9748-425B-B3AE-D95C01EBF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53" name="Picture 3" descr="StoTherm Vario">
          <a:extLst>
            <a:ext uri="{FF2B5EF4-FFF2-40B4-BE49-F238E27FC236}">
              <a16:creationId xmlns:a16="http://schemas.microsoft.com/office/drawing/2014/main" id="{4AC57393-D3EB-4E04-9B83-8BE2B3D04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54" name="Picture 3" descr="StoTherm Vario">
          <a:extLst>
            <a:ext uri="{FF2B5EF4-FFF2-40B4-BE49-F238E27FC236}">
              <a16:creationId xmlns:a16="http://schemas.microsoft.com/office/drawing/2014/main" id="{E973FC35-89ED-4254-BDDC-A3B179F9E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55" name="Picture 58" descr="StoTherm Vario">
          <a:extLst>
            <a:ext uri="{FF2B5EF4-FFF2-40B4-BE49-F238E27FC236}">
              <a16:creationId xmlns:a16="http://schemas.microsoft.com/office/drawing/2014/main" id="{FC05D841-8D17-4B39-922F-8E4290CA5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56" name="Picture 3" descr="StoTherm Vario">
          <a:extLst>
            <a:ext uri="{FF2B5EF4-FFF2-40B4-BE49-F238E27FC236}">
              <a16:creationId xmlns:a16="http://schemas.microsoft.com/office/drawing/2014/main" id="{92A8FCAA-CCA4-4627-BB28-093DEE3AD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57" name="Picture 3" descr="StoTherm Vario">
          <a:extLst>
            <a:ext uri="{FF2B5EF4-FFF2-40B4-BE49-F238E27FC236}">
              <a16:creationId xmlns:a16="http://schemas.microsoft.com/office/drawing/2014/main" id="{353EB904-3A2D-493B-AC35-EA9720E79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58" name="Picture 3" descr="StoTherm Vario">
          <a:extLst>
            <a:ext uri="{FF2B5EF4-FFF2-40B4-BE49-F238E27FC236}">
              <a16:creationId xmlns:a16="http://schemas.microsoft.com/office/drawing/2014/main" id="{90B1B966-88F5-428B-9C9E-0C723E57B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59" name="Picture 3" descr="StoTherm Vario">
          <a:extLst>
            <a:ext uri="{FF2B5EF4-FFF2-40B4-BE49-F238E27FC236}">
              <a16:creationId xmlns:a16="http://schemas.microsoft.com/office/drawing/2014/main" id="{C1A4B453-BCF7-4F72-B000-3D4593D1D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60" name="Picture 3" descr="StoTherm Vario">
          <a:extLst>
            <a:ext uri="{FF2B5EF4-FFF2-40B4-BE49-F238E27FC236}">
              <a16:creationId xmlns:a16="http://schemas.microsoft.com/office/drawing/2014/main" id="{1F059618-04E8-433B-9A13-67F6EE341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61" name="Picture 3" descr="StoTherm Vario">
          <a:extLst>
            <a:ext uri="{FF2B5EF4-FFF2-40B4-BE49-F238E27FC236}">
              <a16:creationId xmlns:a16="http://schemas.microsoft.com/office/drawing/2014/main" id="{E45ACDC3-7C93-4AA1-95D8-5FB0928C0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62" name="Picture 3" descr="StoTherm Vario">
          <a:extLst>
            <a:ext uri="{FF2B5EF4-FFF2-40B4-BE49-F238E27FC236}">
              <a16:creationId xmlns:a16="http://schemas.microsoft.com/office/drawing/2014/main" id="{C4684607-5A34-451D-8EDA-984143031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63" name="Picture 66" descr="StoTherm Vario">
          <a:extLst>
            <a:ext uri="{FF2B5EF4-FFF2-40B4-BE49-F238E27FC236}">
              <a16:creationId xmlns:a16="http://schemas.microsoft.com/office/drawing/2014/main" id="{ED946E73-22BC-454B-BE11-D1AFA6297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64" name="Picture 3" descr="StoTherm Vario">
          <a:extLst>
            <a:ext uri="{FF2B5EF4-FFF2-40B4-BE49-F238E27FC236}">
              <a16:creationId xmlns:a16="http://schemas.microsoft.com/office/drawing/2014/main" id="{C58EEAE5-01F7-44E9-8953-23FAB10D6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65" name="Picture 3" descr="StoTherm Vario">
          <a:extLst>
            <a:ext uri="{FF2B5EF4-FFF2-40B4-BE49-F238E27FC236}">
              <a16:creationId xmlns:a16="http://schemas.microsoft.com/office/drawing/2014/main" id="{9AB746D0-3427-4A2E-9E9F-B0CF4DCBE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66" name="Picture 3" descr="StoTherm Vario">
          <a:extLst>
            <a:ext uri="{FF2B5EF4-FFF2-40B4-BE49-F238E27FC236}">
              <a16:creationId xmlns:a16="http://schemas.microsoft.com/office/drawing/2014/main" id="{07D4BEF5-9E3C-4948-A1F9-BB29A5FB3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67" name="Picture 3" descr="StoTherm Vario">
          <a:extLst>
            <a:ext uri="{FF2B5EF4-FFF2-40B4-BE49-F238E27FC236}">
              <a16:creationId xmlns:a16="http://schemas.microsoft.com/office/drawing/2014/main" id="{6763D1AD-4DAA-43D7-B89D-98A4C67D4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68" name="Picture 71" descr="StoTherm Vario">
          <a:extLst>
            <a:ext uri="{FF2B5EF4-FFF2-40B4-BE49-F238E27FC236}">
              <a16:creationId xmlns:a16="http://schemas.microsoft.com/office/drawing/2014/main" id="{00513CD5-E809-4F1F-BCE6-61432FAF8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69" name="Picture 3" descr="StoTherm Vario">
          <a:extLst>
            <a:ext uri="{FF2B5EF4-FFF2-40B4-BE49-F238E27FC236}">
              <a16:creationId xmlns:a16="http://schemas.microsoft.com/office/drawing/2014/main" id="{DCE9991F-0113-49DB-A4D9-328829A63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70" name="Picture 3" descr="StoTherm Vario">
          <a:extLst>
            <a:ext uri="{FF2B5EF4-FFF2-40B4-BE49-F238E27FC236}">
              <a16:creationId xmlns:a16="http://schemas.microsoft.com/office/drawing/2014/main" id="{FC8A3EE0-720B-450D-ADA2-AB0E650FA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71" name="Picture 3" descr="StoTherm Vario">
          <a:extLst>
            <a:ext uri="{FF2B5EF4-FFF2-40B4-BE49-F238E27FC236}">
              <a16:creationId xmlns:a16="http://schemas.microsoft.com/office/drawing/2014/main" id="{34A0F378-243D-4F3A-8210-63D7194EA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72" name="Picture 3" descr="StoTherm Vario">
          <a:extLst>
            <a:ext uri="{FF2B5EF4-FFF2-40B4-BE49-F238E27FC236}">
              <a16:creationId xmlns:a16="http://schemas.microsoft.com/office/drawing/2014/main" id="{0FBF3CB0-D891-4DAE-85DC-C80C9835C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73" name="Picture 76" descr="StoTherm Vario">
          <a:extLst>
            <a:ext uri="{FF2B5EF4-FFF2-40B4-BE49-F238E27FC236}">
              <a16:creationId xmlns:a16="http://schemas.microsoft.com/office/drawing/2014/main" id="{6162EA2A-BA87-4CF7-9DE7-0F906E898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74" name="Picture 3" descr="StoTherm Vario">
          <a:extLst>
            <a:ext uri="{FF2B5EF4-FFF2-40B4-BE49-F238E27FC236}">
              <a16:creationId xmlns:a16="http://schemas.microsoft.com/office/drawing/2014/main" id="{51EFD40F-D0EB-4E80-B828-517384DF4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75" name="Picture 3" descr="StoTherm Vario">
          <a:extLst>
            <a:ext uri="{FF2B5EF4-FFF2-40B4-BE49-F238E27FC236}">
              <a16:creationId xmlns:a16="http://schemas.microsoft.com/office/drawing/2014/main" id="{145F5F6F-3B9E-41C8-A72E-D0DB2846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76" name="Picture 3" descr="StoTherm Vario">
          <a:extLst>
            <a:ext uri="{FF2B5EF4-FFF2-40B4-BE49-F238E27FC236}">
              <a16:creationId xmlns:a16="http://schemas.microsoft.com/office/drawing/2014/main" id="{C0724D98-9F77-4493-A725-2546C9ED4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77" name="Picture 3" descr="StoTherm Vario">
          <a:extLst>
            <a:ext uri="{FF2B5EF4-FFF2-40B4-BE49-F238E27FC236}">
              <a16:creationId xmlns:a16="http://schemas.microsoft.com/office/drawing/2014/main" id="{E2D35F9D-BECE-490C-B428-B125CB8D9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78" name="Picture 81" descr="StoTherm Vario">
          <a:extLst>
            <a:ext uri="{FF2B5EF4-FFF2-40B4-BE49-F238E27FC236}">
              <a16:creationId xmlns:a16="http://schemas.microsoft.com/office/drawing/2014/main" id="{3D1852B8-22DF-432F-866F-55A58C450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79" name="Picture 82" descr="StoTherm Vario">
          <a:extLst>
            <a:ext uri="{FF2B5EF4-FFF2-40B4-BE49-F238E27FC236}">
              <a16:creationId xmlns:a16="http://schemas.microsoft.com/office/drawing/2014/main" id="{63EC6FA3-08C1-4FF8-A9F0-75F5BD94C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80" name="Picture 3" descr="StoTherm Vario">
          <a:extLst>
            <a:ext uri="{FF2B5EF4-FFF2-40B4-BE49-F238E27FC236}">
              <a16:creationId xmlns:a16="http://schemas.microsoft.com/office/drawing/2014/main" id="{3C3659E9-3D16-45C1-B315-723672C80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81" name="Picture 3" descr="StoTherm Vario">
          <a:extLst>
            <a:ext uri="{FF2B5EF4-FFF2-40B4-BE49-F238E27FC236}">
              <a16:creationId xmlns:a16="http://schemas.microsoft.com/office/drawing/2014/main" id="{BCC36486-195F-43A8-A1AE-2681E3F8B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82" name="Picture 3" descr="StoTherm Vario">
          <a:extLst>
            <a:ext uri="{FF2B5EF4-FFF2-40B4-BE49-F238E27FC236}">
              <a16:creationId xmlns:a16="http://schemas.microsoft.com/office/drawing/2014/main" id="{D095A1CC-E27F-449C-AA92-039D383B9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83" name="Picture 86" descr="StoTherm Vario">
          <a:extLst>
            <a:ext uri="{FF2B5EF4-FFF2-40B4-BE49-F238E27FC236}">
              <a16:creationId xmlns:a16="http://schemas.microsoft.com/office/drawing/2014/main" id="{54E8DE36-076A-4DCB-8B0B-C85D46F94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84" name="Picture 87" descr="StoTherm Vario">
          <a:extLst>
            <a:ext uri="{FF2B5EF4-FFF2-40B4-BE49-F238E27FC236}">
              <a16:creationId xmlns:a16="http://schemas.microsoft.com/office/drawing/2014/main" id="{32E44197-F436-48A4-9579-464B95A54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85" name="Picture 88" descr="StoTherm Vario">
          <a:extLst>
            <a:ext uri="{FF2B5EF4-FFF2-40B4-BE49-F238E27FC236}">
              <a16:creationId xmlns:a16="http://schemas.microsoft.com/office/drawing/2014/main" id="{A8045F5D-A7D7-424E-91D8-81A6A1CB5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86" name="Picture 89" descr="StoTherm Vario">
          <a:extLst>
            <a:ext uri="{FF2B5EF4-FFF2-40B4-BE49-F238E27FC236}">
              <a16:creationId xmlns:a16="http://schemas.microsoft.com/office/drawing/2014/main" id="{578A08C2-2F2C-44F7-B6AA-9661DAF54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87" name="Picture 90" descr="StoTherm Vario">
          <a:extLst>
            <a:ext uri="{FF2B5EF4-FFF2-40B4-BE49-F238E27FC236}">
              <a16:creationId xmlns:a16="http://schemas.microsoft.com/office/drawing/2014/main" id="{4BF780D7-EC6A-4D8D-93CD-39639DF12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88" name="Picture 91" descr="StoTherm Vario">
          <a:extLst>
            <a:ext uri="{FF2B5EF4-FFF2-40B4-BE49-F238E27FC236}">
              <a16:creationId xmlns:a16="http://schemas.microsoft.com/office/drawing/2014/main" id="{E54051AA-4F58-4B24-A6B1-5AADED28E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89" name="Picture 92" descr="StoTherm Vario">
          <a:extLst>
            <a:ext uri="{FF2B5EF4-FFF2-40B4-BE49-F238E27FC236}">
              <a16:creationId xmlns:a16="http://schemas.microsoft.com/office/drawing/2014/main" id="{E8F8016E-D626-4E31-9D8A-391277135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588</xdr:row>
      <xdr:rowOff>0</xdr:rowOff>
    </xdr:from>
    <xdr:ext cx="0" cy="200025"/>
    <xdr:pic>
      <xdr:nvPicPr>
        <xdr:cNvPr id="1190" name="Picture 49" descr="StoTherm Vario">
          <a:extLst>
            <a:ext uri="{FF2B5EF4-FFF2-40B4-BE49-F238E27FC236}">
              <a16:creationId xmlns:a16="http://schemas.microsoft.com/office/drawing/2014/main" id="{29892AFF-E662-4DA4-BCE9-6B14F68A0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58713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191" name="Picture 2" descr="StoTherm Vario">
          <a:extLst>
            <a:ext uri="{FF2B5EF4-FFF2-40B4-BE49-F238E27FC236}">
              <a16:creationId xmlns:a16="http://schemas.microsoft.com/office/drawing/2014/main" id="{95FE03E4-26B4-49DD-BC68-672C085EA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192" name="Picture 3" descr="StoTherm Vario">
          <a:extLst>
            <a:ext uri="{FF2B5EF4-FFF2-40B4-BE49-F238E27FC236}">
              <a16:creationId xmlns:a16="http://schemas.microsoft.com/office/drawing/2014/main" id="{7ACDBFDF-CCCF-46D7-A2C2-046FF43A4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193" name="Picture 9" descr="StoTherm Vario">
          <a:extLst>
            <a:ext uri="{FF2B5EF4-FFF2-40B4-BE49-F238E27FC236}">
              <a16:creationId xmlns:a16="http://schemas.microsoft.com/office/drawing/2014/main" id="{7B1EA8E0-9CBD-497A-8FA1-2E52D65B8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194" name="Picture 3" descr="StoTherm Vario">
          <a:extLst>
            <a:ext uri="{FF2B5EF4-FFF2-40B4-BE49-F238E27FC236}">
              <a16:creationId xmlns:a16="http://schemas.microsoft.com/office/drawing/2014/main" id="{22CA8892-0231-46C3-B62D-7EC8AC041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195" name="Picture 11" descr="StoTherm Vario">
          <a:extLst>
            <a:ext uri="{FF2B5EF4-FFF2-40B4-BE49-F238E27FC236}">
              <a16:creationId xmlns:a16="http://schemas.microsoft.com/office/drawing/2014/main" id="{AD4AF7FE-6148-44CF-ABBA-E3DDDF160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196" name="Picture 3" descr="StoTherm Vario">
          <a:extLst>
            <a:ext uri="{FF2B5EF4-FFF2-40B4-BE49-F238E27FC236}">
              <a16:creationId xmlns:a16="http://schemas.microsoft.com/office/drawing/2014/main" id="{303975C5-8CAA-4051-BE92-DF7055189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197" name="Picture 3" descr="StoTherm Vario">
          <a:extLst>
            <a:ext uri="{FF2B5EF4-FFF2-40B4-BE49-F238E27FC236}">
              <a16:creationId xmlns:a16="http://schemas.microsoft.com/office/drawing/2014/main" id="{2FA3421E-77D3-45A7-BE53-078CFA301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198" name="Picture 3" descr="StoTherm Vario">
          <a:extLst>
            <a:ext uri="{FF2B5EF4-FFF2-40B4-BE49-F238E27FC236}">
              <a16:creationId xmlns:a16="http://schemas.microsoft.com/office/drawing/2014/main" id="{A5A20701-D533-4A31-8C82-6B2E9AE95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199" name="Picture 15" descr="StoTherm Vario">
          <a:extLst>
            <a:ext uri="{FF2B5EF4-FFF2-40B4-BE49-F238E27FC236}">
              <a16:creationId xmlns:a16="http://schemas.microsoft.com/office/drawing/2014/main" id="{33D20021-38D8-49C6-880E-2975BC2F7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00" name="Picture 3" descr="StoTherm Vario">
          <a:extLst>
            <a:ext uri="{FF2B5EF4-FFF2-40B4-BE49-F238E27FC236}">
              <a16:creationId xmlns:a16="http://schemas.microsoft.com/office/drawing/2014/main" id="{397FFFBB-5B78-4002-9EF6-0203BB0F2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01" name="Picture 3" descr="StoTherm Vario">
          <a:extLst>
            <a:ext uri="{FF2B5EF4-FFF2-40B4-BE49-F238E27FC236}">
              <a16:creationId xmlns:a16="http://schemas.microsoft.com/office/drawing/2014/main" id="{CCA2E526-478F-4956-BB1D-44FAE602E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02" name="Picture 3" descr="StoTherm Vario">
          <a:extLst>
            <a:ext uri="{FF2B5EF4-FFF2-40B4-BE49-F238E27FC236}">
              <a16:creationId xmlns:a16="http://schemas.microsoft.com/office/drawing/2014/main" id="{F11EC68D-D222-41CA-8C03-13BCF1B79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03" name="Picture 3" descr="StoTherm Vario">
          <a:extLst>
            <a:ext uri="{FF2B5EF4-FFF2-40B4-BE49-F238E27FC236}">
              <a16:creationId xmlns:a16="http://schemas.microsoft.com/office/drawing/2014/main" id="{0075D36C-ECEE-415A-BB75-5E9540F5D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04" name="Picture 3" descr="StoTherm Vario">
          <a:extLst>
            <a:ext uri="{FF2B5EF4-FFF2-40B4-BE49-F238E27FC236}">
              <a16:creationId xmlns:a16="http://schemas.microsoft.com/office/drawing/2014/main" id="{5D542668-B8AF-4B52-831B-078AFEBA1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05" name="Picture 3" descr="StoTherm Vario">
          <a:extLst>
            <a:ext uri="{FF2B5EF4-FFF2-40B4-BE49-F238E27FC236}">
              <a16:creationId xmlns:a16="http://schemas.microsoft.com/office/drawing/2014/main" id="{5FB04F0C-6005-4299-B674-3FF6D6DFF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06" name="Picture 3" descr="StoTherm Vario">
          <a:extLst>
            <a:ext uri="{FF2B5EF4-FFF2-40B4-BE49-F238E27FC236}">
              <a16:creationId xmlns:a16="http://schemas.microsoft.com/office/drawing/2014/main" id="{5E552AFD-C3D1-4206-9EF5-A053AB550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07" name="Picture 23" descr="StoTherm Vario">
          <a:extLst>
            <a:ext uri="{FF2B5EF4-FFF2-40B4-BE49-F238E27FC236}">
              <a16:creationId xmlns:a16="http://schemas.microsoft.com/office/drawing/2014/main" id="{0195E40E-933A-4DF2-AD75-8BADBC574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08" name="Picture 3" descr="StoTherm Vario">
          <a:extLst>
            <a:ext uri="{FF2B5EF4-FFF2-40B4-BE49-F238E27FC236}">
              <a16:creationId xmlns:a16="http://schemas.microsoft.com/office/drawing/2014/main" id="{B41732FD-40DF-478E-978A-76DFE346F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09" name="Picture 3" descr="StoTherm Vario">
          <a:extLst>
            <a:ext uri="{FF2B5EF4-FFF2-40B4-BE49-F238E27FC236}">
              <a16:creationId xmlns:a16="http://schemas.microsoft.com/office/drawing/2014/main" id="{530D1571-3219-42CA-86BC-163FA0CF6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10" name="Picture 3" descr="StoTherm Vario">
          <a:extLst>
            <a:ext uri="{FF2B5EF4-FFF2-40B4-BE49-F238E27FC236}">
              <a16:creationId xmlns:a16="http://schemas.microsoft.com/office/drawing/2014/main" id="{2A507608-488F-43D5-AE28-71CDDBCB7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11" name="Picture 3" descr="StoTherm Vario">
          <a:extLst>
            <a:ext uri="{FF2B5EF4-FFF2-40B4-BE49-F238E27FC236}">
              <a16:creationId xmlns:a16="http://schemas.microsoft.com/office/drawing/2014/main" id="{D9F5012A-E248-40C5-A826-987C28D74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12" name="Picture 28" descr="StoTherm Vario">
          <a:extLst>
            <a:ext uri="{FF2B5EF4-FFF2-40B4-BE49-F238E27FC236}">
              <a16:creationId xmlns:a16="http://schemas.microsoft.com/office/drawing/2014/main" id="{0B366498-ED91-4E5B-8263-5774E70F3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13" name="Picture 3" descr="StoTherm Vario">
          <a:extLst>
            <a:ext uri="{FF2B5EF4-FFF2-40B4-BE49-F238E27FC236}">
              <a16:creationId xmlns:a16="http://schemas.microsoft.com/office/drawing/2014/main" id="{08AECCBB-D83A-4D94-9131-3E10D9258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14" name="Picture 3" descr="StoTherm Vario">
          <a:extLst>
            <a:ext uri="{FF2B5EF4-FFF2-40B4-BE49-F238E27FC236}">
              <a16:creationId xmlns:a16="http://schemas.microsoft.com/office/drawing/2014/main" id="{29FEC5F8-0704-4A18-872A-2DED80888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15" name="Picture 3" descr="StoTherm Vario">
          <a:extLst>
            <a:ext uri="{FF2B5EF4-FFF2-40B4-BE49-F238E27FC236}">
              <a16:creationId xmlns:a16="http://schemas.microsoft.com/office/drawing/2014/main" id="{87F5ACE0-491D-494C-A502-1DBA869AB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16" name="Picture 3" descr="StoTherm Vario">
          <a:extLst>
            <a:ext uri="{FF2B5EF4-FFF2-40B4-BE49-F238E27FC236}">
              <a16:creationId xmlns:a16="http://schemas.microsoft.com/office/drawing/2014/main" id="{B83F7D84-E2EC-4D84-B3D8-69D88B9A4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17" name="Picture 33" descr="StoTherm Vario">
          <a:extLst>
            <a:ext uri="{FF2B5EF4-FFF2-40B4-BE49-F238E27FC236}">
              <a16:creationId xmlns:a16="http://schemas.microsoft.com/office/drawing/2014/main" id="{1C568219-4A46-44D9-9FBF-46BF6477A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18" name="Picture 3" descr="StoTherm Vario">
          <a:extLst>
            <a:ext uri="{FF2B5EF4-FFF2-40B4-BE49-F238E27FC236}">
              <a16:creationId xmlns:a16="http://schemas.microsoft.com/office/drawing/2014/main" id="{223AB455-2249-4487-981E-23AFD7863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19" name="Picture 3" descr="StoTherm Vario">
          <a:extLst>
            <a:ext uri="{FF2B5EF4-FFF2-40B4-BE49-F238E27FC236}">
              <a16:creationId xmlns:a16="http://schemas.microsoft.com/office/drawing/2014/main" id="{BBC2176E-213A-4F5A-9054-7BD6E65BE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20" name="Picture 3" descr="StoTherm Vario">
          <a:extLst>
            <a:ext uri="{FF2B5EF4-FFF2-40B4-BE49-F238E27FC236}">
              <a16:creationId xmlns:a16="http://schemas.microsoft.com/office/drawing/2014/main" id="{D12C438E-6F3D-414B-8E18-7EFD2F8D1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21" name="Picture 3" descr="StoTherm Vario">
          <a:extLst>
            <a:ext uri="{FF2B5EF4-FFF2-40B4-BE49-F238E27FC236}">
              <a16:creationId xmlns:a16="http://schemas.microsoft.com/office/drawing/2014/main" id="{573CF30A-B1B1-4374-B794-2A113941A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22" name="Picture 38" descr="StoTherm Vario">
          <a:extLst>
            <a:ext uri="{FF2B5EF4-FFF2-40B4-BE49-F238E27FC236}">
              <a16:creationId xmlns:a16="http://schemas.microsoft.com/office/drawing/2014/main" id="{9AC6C324-0E73-4E21-98DC-DDAF3035E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23" name="Picture 39" descr="StoTherm Vario">
          <a:extLst>
            <a:ext uri="{FF2B5EF4-FFF2-40B4-BE49-F238E27FC236}">
              <a16:creationId xmlns:a16="http://schemas.microsoft.com/office/drawing/2014/main" id="{0EB02DCC-284C-42EC-A168-7D4088629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24" name="Picture 3" descr="StoTherm Vario">
          <a:extLst>
            <a:ext uri="{FF2B5EF4-FFF2-40B4-BE49-F238E27FC236}">
              <a16:creationId xmlns:a16="http://schemas.microsoft.com/office/drawing/2014/main" id="{A016E919-34B0-42BF-8F51-F5B6BC51E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25" name="Picture 3" descr="StoTherm Vario">
          <a:extLst>
            <a:ext uri="{FF2B5EF4-FFF2-40B4-BE49-F238E27FC236}">
              <a16:creationId xmlns:a16="http://schemas.microsoft.com/office/drawing/2014/main" id="{CFF1D078-C3DE-48E9-9ADE-4509B27AC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26" name="Picture 3" descr="StoTherm Vario">
          <a:extLst>
            <a:ext uri="{FF2B5EF4-FFF2-40B4-BE49-F238E27FC236}">
              <a16:creationId xmlns:a16="http://schemas.microsoft.com/office/drawing/2014/main" id="{20DEDA28-C5B3-4D31-B7F9-AAEC97783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27" name="Picture 43" descr="StoTherm Vario">
          <a:extLst>
            <a:ext uri="{FF2B5EF4-FFF2-40B4-BE49-F238E27FC236}">
              <a16:creationId xmlns:a16="http://schemas.microsoft.com/office/drawing/2014/main" id="{872135ED-FE60-4C8F-B1D0-76276CB7A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28" name="Picture 44" descr="StoTherm Vario">
          <a:extLst>
            <a:ext uri="{FF2B5EF4-FFF2-40B4-BE49-F238E27FC236}">
              <a16:creationId xmlns:a16="http://schemas.microsoft.com/office/drawing/2014/main" id="{18F58CE3-F5F0-4A07-A9F5-2F5C055DB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29" name="Picture 45" descr="StoTherm Vario">
          <a:extLst>
            <a:ext uri="{FF2B5EF4-FFF2-40B4-BE49-F238E27FC236}">
              <a16:creationId xmlns:a16="http://schemas.microsoft.com/office/drawing/2014/main" id="{C230D604-A5C1-4A72-9DB1-94B22E3DF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30" name="Picture 46" descr="StoTherm Vario">
          <a:extLst>
            <a:ext uri="{FF2B5EF4-FFF2-40B4-BE49-F238E27FC236}">
              <a16:creationId xmlns:a16="http://schemas.microsoft.com/office/drawing/2014/main" id="{59A04CF4-03AA-4953-8420-C4C1905F9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31" name="Picture 47" descr="StoTherm Vario">
          <a:extLst>
            <a:ext uri="{FF2B5EF4-FFF2-40B4-BE49-F238E27FC236}">
              <a16:creationId xmlns:a16="http://schemas.microsoft.com/office/drawing/2014/main" id="{8DCC4E72-D753-406C-9407-3B4165FEA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32" name="Picture 48" descr="StoTherm Vario">
          <a:extLst>
            <a:ext uri="{FF2B5EF4-FFF2-40B4-BE49-F238E27FC236}">
              <a16:creationId xmlns:a16="http://schemas.microsoft.com/office/drawing/2014/main" id="{6C4C1320-172B-4646-B519-F34D7FD98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33" name="Picture 49" descr="StoTherm Vario">
          <a:extLst>
            <a:ext uri="{FF2B5EF4-FFF2-40B4-BE49-F238E27FC236}">
              <a16:creationId xmlns:a16="http://schemas.microsoft.com/office/drawing/2014/main" id="{F2845891-FEEA-400D-A17B-6BC41D80C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34" name="Picture 50" descr="StoTherm Vario">
          <a:extLst>
            <a:ext uri="{FF2B5EF4-FFF2-40B4-BE49-F238E27FC236}">
              <a16:creationId xmlns:a16="http://schemas.microsoft.com/office/drawing/2014/main" id="{59917CE8-BBDC-42B9-A881-548660546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35" name="Picture 51" descr="StoTherm Vario">
          <a:extLst>
            <a:ext uri="{FF2B5EF4-FFF2-40B4-BE49-F238E27FC236}">
              <a16:creationId xmlns:a16="http://schemas.microsoft.com/office/drawing/2014/main" id="{7A2C01A1-99CF-45B3-8699-B12329AC0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36" name="Picture 52" descr="StoTherm Vario">
          <a:extLst>
            <a:ext uri="{FF2B5EF4-FFF2-40B4-BE49-F238E27FC236}">
              <a16:creationId xmlns:a16="http://schemas.microsoft.com/office/drawing/2014/main" id="{A5B8D78B-48C2-46DE-B66D-3AA7E4AF5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37" name="Picture 3" descr="StoTherm Vario">
          <a:extLst>
            <a:ext uri="{FF2B5EF4-FFF2-40B4-BE49-F238E27FC236}">
              <a16:creationId xmlns:a16="http://schemas.microsoft.com/office/drawing/2014/main" id="{909E14D6-4C9F-4523-A8F8-D6C572212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38" name="Picture 54" descr="StoTherm Vario">
          <a:extLst>
            <a:ext uri="{FF2B5EF4-FFF2-40B4-BE49-F238E27FC236}">
              <a16:creationId xmlns:a16="http://schemas.microsoft.com/office/drawing/2014/main" id="{4A4A05D8-FA0A-4211-81DC-BAAB70E14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39" name="Picture 3" descr="StoTherm Vario">
          <a:extLst>
            <a:ext uri="{FF2B5EF4-FFF2-40B4-BE49-F238E27FC236}">
              <a16:creationId xmlns:a16="http://schemas.microsoft.com/office/drawing/2014/main" id="{EF2D5A09-313F-4533-BE05-4D0A6C669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40" name="Picture 3" descr="StoTherm Vario">
          <a:extLst>
            <a:ext uri="{FF2B5EF4-FFF2-40B4-BE49-F238E27FC236}">
              <a16:creationId xmlns:a16="http://schemas.microsoft.com/office/drawing/2014/main" id="{7D596663-A6AF-4591-B0E0-439743E5D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41" name="Picture 3" descr="StoTherm Vario">
          <a:extLst>
            <a:ext uri="{FF2B5EF4-FFF2-40B4-BE49-F238E27FC236}">
              <a16:creationId xmlns:a16="http://schemas.microsoft.com/office/drawing/2014/main" id="{B9B81ED5-BED2-4956-8FBC-38B56AA12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42" name="Picture 58" descr="StoTherm Vario">
          <a:extLst>
            <a:ext uri="{FF2B5EF4-FFF2-40B4-BE49-F238E27FC236}">
              <a16:creationId xmlns:a16="http://schemas.microsoft.com/office/drawing/2014/main" id="{3CECA2E6-AA02-4015-8C84-D82C01556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43" name="Picture 3" descr="StoTherm Vario">
          <a:extLst>
            <a:ext uri="{FF2B5EF4-FFF2-40B4-BE49-F238E27FC236}">
              <a16:creationId xmlns:a16="http://schemas.microsoft.com/office/drawing/2014/main" id="{F088906E-6448-4018-A738-281F19398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44" name="Picture 3" descr="StoTherm Vario">
          <a:extLst>
            <a:ext uri="{FF2B5EF4-FFF2-40B4-BE49-F238E27FC236}">
              <a16:creationId xmlns:a16="http://schemas.microsoft.com/office/drawing/2014/main" id="{2F6280CE-8846-4F88-BC93-A13E5F9D7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45" name="Picture 3" descr="StoTherm Vario">
          <a:extLst>
            <a:ext uri="{FF2B5EF4-FFF2-40B4-BE49-F238E27FC236}">
              <a16:creationId xmlns:a16="http://schemas.microsoft.com/office/drawing/2014/main" id="{D9E70243-5C84-4428-8C18-314E17957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46" name="Picture 3" descr="StoTherm Vario">
          <a:extLst>
            <a:ext uri="{FF2B5EF4-FFF2-40B4-BE49-F238E27FC236}">
              <a16:creationId xmlns:a16="http://schemas.microsoft.com/office/drawing/2014/main" id="{CC8D2052-5F6B-47DE-82D6-8B120C26F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47" name="Picture 3" descr="StoTherm Vario">
          <a:extLst>
            <a:ext uri="{FF2B5EF4-FFF2-40B4-BE49-F238E27FC236}">
              <a16:creationId xmlns:a16="http://schemas.microsoft.com/office/drawing/2014/main" id="{E362D985-767B-480D-9A74-E4569D650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48" name="Picture 3" descr="StoTherm Vario">
          <a:extLst>
            <a:ext uri="{FF2B5EF4-FFF2-40B4-BE49-F238E27FC236}">
              <a16:creationId xmlns:a16="http://schemas.microsoft.com/office/drawing/2014/main" id="{54E6F801-8CF9-407B-9BBB-7A2722353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49" name="Picture 3" descr="StoTherm Vario">
          <a:extLst>
            <a:ext uri="{FF2B5EF4-FFF2-40B4-BE49-F238E27FC236}">
              <a16:creationId xmlns:a16="http://schemas.microsoft.com/office/drawing/2014/main" id="{99BD68BE-E9C1-4FAE-A5E2-DFAB08923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50" name="Picture 66" descr="StoTherm Vario">
          <a:extLst>
            <a:ext uri="{FF2B5EF4-FFF2-40B4-BE49-F238E27FC236}">
              <a16:creationId xmlns:a16="http://schemas.microsoft.com/office/drawing/2014/main" id="{F3FEA46D-3C33-4978-BED9-55FFF3764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51" name="Picture 3" descr="StoTherm Vario">
          <a:extLst>
            <a:ext uri="{FF2B5EF4-FFF2-40B4-BE49-F238E27FC236}">
              <a16:creationId xmlns:a16="http://schemas.microsoft.com/office/drawing/2014/main" id="{6D7CCB9A-1E53-4AB1-99D3-83B4C5879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52" name="Picture 3" descr="StoTherm Vario">
          <a:extLst>
            <a:ext uri="{FF2B5EF4-FFF2-40B4-BE49-F238E27FC236}">
              <a16:creationId xmlns:a16="http://schemas.microsoft.com/office/drawing/2014/main" id="{5671C4F7-1DC2-413D-993F-5CF75B927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53" name="Picture 3" descr="StoTherm Vario">
          <a:extLst>
            <a:ext uri="{FF2B5EF4-FFF2-40B4-BE49-F238E27FC236}">
              <a16:creationId xmlns:a16="http://schemas.microsoft.com/office/drawing/2014/main" id="{AA951DB5-1024-4EAA-A62E-0BAA9CF73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54" name="Picture 3" descr="StoTherm Vario">
          <a:extLst>
            <a:ext uri="{FF2B5EF4-FFF2-40B4-BE49-F238E27FC236}">
              <a16:creationId xmlns:a16="http://schemas.microsoft.com/office/drawing/2014/main" id="{E50F1E37-7E99-442E-AC7E-247F00E16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55" name="Picture 71" descr="StoTherm Vario">
          <a:extLst>
            <a:ext uri="{FF2B5EF4-FFF2-40B4-BE49-F238E27FC236}">
              <a16:creationId xmlns:a16="http://schemas.microsoft.com/office/drawing/2014/main" id="{8348DCCB-554F-4906-B9F6-5E6526F38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56" name="Picture 3" descr="StoTherm Vario">
          <a:extLst>
            <a:ext uri="{FF2B5EF4-FFF2-40B4-BE49-F238E27FC236}">
              <a16:creationId xmlns:a16="http://schemas.microsoft.com/office/drawing/2014/main" id="{48C939AB-480D-4549-AC47-904C3B730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57" name="Picture 3" descr="StoTherm Vario">
          <a:extLst>
            <a:ext uri="{FF2B5EF4-FFF2-40B4-BE49-F238E27FC236}">
              <a16:creationId xmlns:a16="http://schemas.microsoft.com/office/drawing/2014/main" id="{8164A0E1-3185-451A-B091-94C0AC3FC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58" name="Picture 3" descr="StoTherm Vario">
          <a:extLst>
            <a:ext uri="{FF2B5EF4-FFF2-40B4-BE49-F238E27FC236}">
              <a16:creationId xmlns:a16="http://schemas.microsoft.com/office/drawing/2014/main" id="{4ED61FA4-265C-45F5-B81B-DF2C3C2E0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59" name="Picture 3" descr="StoTherm Vario">
          <a:extLst>
            <a:ext uri="{FF2B5EF4-FFF2-40B4-BE49-F238E27FC236}">
              <a16:creationId xmlns:a16="http://schemas.microsoft.com/office/drawing/2014/main" id="{EB97CD11-1EA8-4E54-900D-C707D157B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60" name="Picture 76" descr="StoTherm Vario">
          <a:extLst>
            <a:ext uri="{FF2B5EF4-FFF2-40B4-BE49-F238E27FC236}">
              <a16:creationId xmlns:a16="http://schemas.microsoft.com/office/drawing/2014/main" id="{C50CB761-D1B7-49B2-B787-F5EE66DE5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61" name="Picture 3" descr="StoTherm Vario">
          <a:extLst>
            <a:ext uri="{FF2B5EF4-FFF2-40B4-BE49-F238E27FC236}">
              <a16:creationId xmlns:a16="http://schemas.microsoft.com/office/drawing/2014/main" id="{05F57403-E3CF-4A17-A51F-1FFDA0697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62" name="Picture 3" descr="StoTherm Vario">
          <a:extLst>
            <a:ext uri="{FF2B5EF4-FFF2-40B4-BE49-F238E27FC236}">
              <a16:creationId xmlns:a16="http://schemas.microsoft.com/office/drawing/2014/main" id="{5C04239B-8E5E-4AC2-8BA1-5CA8F2C59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63" name="Picture 3" descr="StoTherm Vario">
          <a:extLst>
            <a:ext uri="{FF2B5EF4-FFF2-40B4-BE49-F238E27FC236}">
              <a16:creationId xmlns:a16="http://schemas.microsoft.com/office/drawing/2014/main" id="{B1251EAF-2349-4C3B-981A-FAB0406B1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64" name="Picture 3" descr="StoTherm Vario">
          <a:extLst>
            <a:ext uri="{FF2B5EF4-FFF2-40B4-BE49-F238E27FC236}">
              <a16:creationId xmlns:a16="http://schemas.microsoft.com/office/drawing/2014/main" id="{0EB1543F-C7FF-48B4-A56A-B98F98CE7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65" name="Picture 81" descr="StoTherm Vario">
          <a:extLst>
            <a:ext uri="{FF2B5EF4-FFF2-40B4-BE49-F238E27FC236}">
              <a16:creationId xmlns:a16="http://schemas.microsoft.com/office/drawing/2014/main" id="{FC596704-69D3-4435-9224-96DA4463C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66" name="Picture 82" descr="StoTherm Vario">
          <a:extLst>
            <a:ext uri="{FF2B5EF4-FFF2-40B4-BE49-F238E27FC236}">
              <a16:creationId xmlns:a16="http://schemas.microsoft.com/office/drawing/2014/main" id="{BFFAF188-509B-471B-BF9F-931368650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67" name="Picture 3" descr="StoTherm Vario">
          <a:extLst>
            <a:ext uri="{FF2B5EF4-FFF2-40B4-BE49-F238E27FC236}">
              <a16:creationId xmlns:a16="http://schemas.microsoft.com/office/drawing/2014/main" id="{117FDB8C-9E4A-43C4-B3CE-93E5EC157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68" name="Picture 3" descr="StoTherm Vario">
          <a:extLst>
            <a:ext uri="{FF2B5EF4-FFF2-40B4-BE49-F238E27FC236}">
              <a16:creationId xmlns:a16="http://schemas.microsoft.com/office/drawing/2014/main" id="{6F1CBEA8-BC0F-4FBF-B997-6580D142B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69" name="Picture 3" descr="StoTherm Vario">
          <a:extLst>
            <a:ext uri="{FF2B5EF4-FFF2-40B4-BE49-F238E27FC236}">
              <a16:creationId xmlns:a16="http://schemas.microsoft.com/office/drawing/2014/main" id="{1DDA3D21-3604-4C4B-B83D-01E429B1D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70" name="Picture 86" descr="StoTherm Vario">
          <a:extLst>
            <a:ext uri="{FF2B5EF4-FFF2-40B4-BE49-F238E27FC236}">
              <a16:creationId xmlns:a16="http://schemas.microsoft.com/office/drawing/2014/main" id="{2D877257-A443-43C4-BF51-6A8796C86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71" name="Picture 87" descr="StoTherm Vario">
          <a:extLst>
            <a:ext uri="{FF2B5EF4-FFF2-40B4-BE49-F238E27FC236}">
              <a16:creationId xmlns:a16="http://schemas.microsoft.com/office/drawing/2014/main" id="{41B436F5-3D22-4907-A503-8A29BEE4C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72" name="Picture 88" descr="StoTherm Vario">
          <a:extLst>
            <a:ext uri="{FF2B5EF4-FFF2-40B4-BE49-F238E27FC236}">
              <a16:creationId xmlns:a16="http://schemas.microsoft.com/office/drawing/2014/main" id="{42E10824-A208-44DA-8FE3-E117D12FB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73" name="Picture 89" descr="StoTherm Vario">
          <a:extLst>
            <a:ext uri="{FF2B5EF4-FFF2-40B4-BE49-F238E27FC236}">
              <a16:creationId xmlns:a16="http://schemas.microsoft.com/office/drawing/2014/main" id="{9DCB5C5A-316D-4CBD-B92C-ABADB585B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74" name="Picture 90" descr="StoTherm Vario">
          <a:extLst>
            <a:ext uri="{FF2B5EF4-FFF2-40B4-BE49-F238E27FC236}">
              <a16:creationId xmlns:a16="http://schemas.microsoft.com/office/drawing/2014/main" id="{D932A1BE-C0E9-4EA4-A547-DEBF4F8FF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75" name="Picture 91" descr="StoTherm Vario">
          <a:extLst>
            <a:ext uri="{FF2B5EF4-FFF2-40B4-BE49-F238E27FC236}">
              <a16:creationId xmlns:a16="http://schemas.microsoft.com/office/drawing/2014/main" id="{0A4F2980-4791-4B23-9396-91CE3A205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76" name="Picture 92" descr="StoTherm Vario">
          <a:extLst>
            <a:ext uri="{FF2B5EF4-FFF2-40B4-BE49-F238E27FC236}">
              <a16:creationId xmlns:a16="http://schemas.microsoft.com/office/drawing/2014/main" id="{877CDAB7-7FBC-43AF-9D46-33FE990A3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77" name="Picture 93" descr="StoTherm Vario">
          <a:extLst>
            <a:ext uri="{FF2B5EF4-FFF2-40B4-BE49-F238E27FC236}">
              <a16:creationId xmlns:a16="http://schemas.microsoft.com/office/drawing/2014/main" id="{EE3647DD-D2CD-4200-BE6A-9EA06B61E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78" name="Picture 94" descr="StoTherm Vario">
          <a:extLst>
            <a:ext uri="{FF2B5EF4-FFF2-40B4-BE49-F238E27FC236}">
              <a16:creationId xmlns:a16="http://schemas.microsoft.com/office/drawing/2014/main" id="{99ADB108-BC05-4B20-9350-78128DE9C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79" name="Picture 95" descr="StoTherm Vario">
          <a:extLst>
            <a:ext uri="{FF2B5EF4-FFF2-40B4-BE49-F238E27FC236}">
              <a16:creationId xmlns:a16="http://schemas.microsoft.com/office/drawing/2014/main" id="{0D61BB81-E1ED-4494-88D2-3F3B8F943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80" name="Picture 3" descr="StoTherm Vario">
          <a:extLst>
            <a:ext uri="{FF2B5EF4-FFF2-40B4-BE49-F238E27FC236}">
              <a16:creationId xmlns:a16="http://schemas.microsoft.com/office/drawing/2014/main" id="{A16EB1BA-6630-44AA-B601-4DFD510A2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81" name="Picture 97" descr="StoTherm Vario">
          <a:extLst>
            <a:ext uri="{FF2B5EF4-FFF2-40B4-BE49-F238E27FC236}">
              <a16:creationId xmlns:a16="http://schemas.microsoft.com/office/drawing/2014/main" id="{45EAA498-9F1F-49CB-BD33-C2FC779BA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82" name="Picture 3" descr="StoTherm Vario">
          <a:extLst>
            <a:ext uri="{FF2B5EF4-FFF2-40B4-BE49-F238E27FC236}">
              <a16:creationId xmlns:a16="http://schemas.microsoft.com/office/drawing/2014/main" id="{9DBE895E-F9F9-476E-B240-56D0348BE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83" name="Picture 3" descr="StoTherm Vario">
          <a:extLst>
            <a:ext uri="{FF2B5EF4-FFF2-40B4-BE49-F238E27FC236}">
              <a16:creationId xmlns:a16="http://schemas.microsoft.com/office/drawing/2014/main" id="{716D25D0-61F7-4C0A-8008-815B4DB4C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84" name="Picture 3" descr="StoTherm Vario">
          <a:extLst>
            <a:ext uri="{FF2B5EF4-FFF2-40B4-BE49-F238E27FC236}">
              <a16:creationId xmlns:a16="http://schemas.microsoft.com/office/drawing/2014/main" id="{2E5598A3-DF2E-443D-8E76-3BC3FB1B1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85" name="Picture 101" descr="StoTherm Vario">
          <a:extLst>
            <a:ext uri="{FF2B5EF4-FFF2-40B4-BE49-F238E27FC236}">
              <a16:creationId xmlns:a16="http://schemas.microsoft.com/office/drawing/2014/main" id="{F8DC198D-AB2F-48F5-B50F-5C8B76BA0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86" name="Picture 3" descr="StoTherm Vario">
          <a:extLst>
            <a:ext uri="{FF2B5EF4-FFF2-40B4-BE49-F238E27FC236}">
              <a16:creationId xmlns:a16="http://schemas.microsoft.com/office/drawing/2014/main" id="{AB8E6378-2280-45D4-9AC5-F9C02BCF3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87" name="Picture 3" descr="StoTherm Vario">
          <a:extLst>
            <a:ext uri="{FF2B5EF4-FFF2-40B4-BE49-F238E27FC236}">
              <a16:creationId xmlns:a16="http://schemas.microsoft.com/office/drawing/2014/main" id="{3A069B51-325C-4497-9DD5-B1D4A838F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88" name="Picture 3" descr="StoTherm Vario">
          <a:extLst>
            <a:ext uri="{FF2B5EF4-FFF2-40B4-BE49-F238E27FC236}">
              <a16:creationId xmlns:a16="http://schemas.microsoft.com/office/drawing/2014/main" id="{5CBB2EBA-4841-4F96-8837-C6983EF05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89" name="Picture 3" descr="StoTherm Vario">
          <a:extLst>
            <a:ext uri="{FF2B5EF4-FFF2-40B4-BE49-F238E27FC236}">
              <a16:creationId xmlns:a16="http://schemas.microsoft.com/office/drawing/2014/main" id="{6304CC3D-1FC7-4C51-A383-267677621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90" name="Picture 3" descr="StoTherm Vario">
          <a:extLst>
            <a:ext uri="{FF2B5EF4-FFF2-40B4-BE49-F238E27FC236}">
              <a16:creationId xmlns:a16="http://schemas.microsoft.com/office/drawing/2014/main" id="{B4679D4E-315F-492B-8C8B-E29E75FEE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91" name="Picture 3" descr="StoTherm Vario">
          <a:extLst>
            <a:ext uri="{FF2B5EF4-FFF2-40B4-BE49-F238E27FC236}">
              <a16:creationId xmlns:a16="http://schemas.microsoft.com/office/drawing/2014/main" id="{DAF9A812-A276-4CC1-97A7-76AB27C18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92" name="Picture 3" descr="StoTherm Vario">
          <a:extLst>
            <a:ext uri="{FF2B5EF4-FFF2-40B4-BE49-F238E27FC236}">
              <a16:creationId xmlns:a16="http://schemas.microsoft.com/office/drawing/2014/main" id="{F0833C61-FF3A-4F79-BAAF-C9F781F1A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93" name="Picture 109" descr="StoTherm Vario">
          <a:extLst>
            <a:ext uri="{FF2B5EF4-FFF2-40B4-BE49-F238E27FC236}">
              <a16:creationId xmlns:a16="http://schemas.microsoft.com/office/drawing/2014/main" id="{7318E6E9-B096-4576-A907-64EB2AD3B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94" name="Picture 3" descr="StoTherm Vario">
          <a:extLst>
            <a:ext uri="{FF2B5EF4-FFF2-40B4-BE49-F238E27FC236}">
              <a16:creationId xmlns:a16="http://schemas.microsoft.com/office/drawing/2014/main" id="{30827AB0-3047-42AF-9BB5-8A0769E6A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95" name="Picture 3" descr="StoTherm Vario">
          <a:extLst>
            <a:ext uri="{FF2B5EF4-FFF2-40B4-BE49-F238E27FC236}">
              <a16:creationId xmlns:a16="http://schemas.microsoft.com/office/drawing/2014/main" id="{B6B543D3-8911-4E47-A6E4-84065B691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96" name="Picture 3" descr="StoTherm Vario">
          <a:extLst>
            <a:ext uri="{FF2B5EF4-FFF2-40B4-BE49-F238E27FC236}">
              <a16:creationId xmlns:a16="http://schemas.microsoft.com/office/drawing/2014/main" id="{64C5BDA6-FE01-4D80-B600-19C89288D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97" name="Picture 3" descr="StoTherm Vario">
          <a:extLst>
            <a:ext uri="{FF2B5EF4-FFF2-40B4-BE49-F238E27FC236}">
              <a16:creationId xmlns:a16="http://schemas.microsoft.com/office/drawing/2014/main" id="{AC265670-0015-4226-9B47-FFBC083FF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98" name="Picture 114" descr="StoTherm Vario">
          <a:extLst>
            <a:ext uri="{FF2B5EF4-FFF2-40B4-BE49-F238E27FC236}">
              <a16:creationId xmlns:a16="http://schemas.microsoft.com/office/drawing/2014/main" id="{7E1EB879-1186-40B8-B6DC-7DA1B5C67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299" name="Picture 3" descr="StoTherm Vario">
          <a:extLst>
            <a:ext uri="{FF2B5EF4-FFF2-40B4-BE49-F238E27FC236}">
              <a16:creationId xmlns:a16="http://schemas.microsoft.com/office/drawing/2014/main" id="{A0CA4074-6BA0-41EC-BBCA-5716086A8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00" name="Picture 3" descr="StoTherm Vario">
          <a:extLst>
            <a:ext uri="{FF2B5EF4-FFF2-40B4-BE49-F238E27FC236}">
              <a16:creationId xmlns:a16="http://schemas.microsoft.com/office/drawing/2014/main" id="{98C055DE-4A6C-4DDA-B508-28AFB9602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01" name="Picture 3" descr="StoTherm Vario">
          <a:extLst>
            <a:ext uri="{FF2B5EF4-FFF2-40B4-BE49-F238E27FC236}">
              <a16:creationId xmlns:a16="http://schemas.microsoft.com/office/drawing/2014/main" id="{C106D54E-2CBB-41FE-9BC4-1F6156680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02" name="Picture 3" descr="StoTherm Vario">
          <a:extLst>
            <a:ext uri="{FF2B5EF4-FFF2-40B4-BE49-F238E27FC236}">
              <a16:creationId xmlns:a16="http://schemas.microsoft.com/office/drawing/2014/main" id="{EDC6C1AE-24E0-4B2B-B02A-2E43420E5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03" name="Picture 119" descr="StoTherm Vario">
          <a:extLst>
            <a:ext uri="{FF2B5EF4-FFF2-40B4-BE49-F238E27FC236}">
              <a16:creationId xmlns:a16="http://schemas.microsoft.com/office/drawing/2014/main" id="{143118AF-196F-425B-8AFC-E5D170031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04" name="Picture 3" descr="StoTherm Vario">
          <a:extLst>
            <a:ext uri="{FF2B5EF4-FFF2-40B4-BE49-F238E27FC236}">
              <a16:creationId xmlns:a16="http://schemas.microsoft.com/office/drawing/2014/main" id="{A0E4CD5C-4B82-43DF-8DE1-B5CE8776D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05" name="Picture 3" descr="StoTherm Vario">
          <a:extLst>
            <a:ext uri="{FF2B5EF4-FFF2-40B4-BE49-F238E27FC236}">
              <a16:creationId xmlns:a16="http://schemas.microsoft.com/office/drawing/2014/main" id="{C64DAD61-BE4A-4BD8-A8DC-93AC856D3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06" name="Picture 3" descr="StoTherm Vario">
          <a:extLst>
            <a:ext uri="{FF2B5EF4-FFF2-40B4-BE49-F238E27FC236}">
              <a16:creationId xmlns:a16="http://schemas.microsoft.com/office/drawing/2014/main" id="{59F75A62-3A45-418F-92BE-01C13A3BA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07" name="Picture 3" descr="StoTherm Vario">
          <a:extLst>
            <a:ext uri="{FF2B5EF4-FFF2-40B4-BE49-F238E27FC236}">
              <a16:creationId xmlns:a16="http://schemas.microsoft.com/office/drawing/2014/main" id="{17EF6924-F122-4F7B-A20D-C43716FC4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08" name="Picture 124" descr="StoTherm Vario">
          <a:extLst>
            <a:ext uri="{FF2B5EF4-FFF2-40B4-BE49-F238E27FC236}">
              <a16:creationId xmlns:a16="http://schemas.microsoft.com/office/drawing/2014/main" id="{4539AC6C-618D-4768-BC8A-781A0FE54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09" name="Picture 125" descr="StoTherm Vario">
          <a:extLst>
            <a:ext uri="{FF2B5EF4-FFF2-40B4-BE49-F238E27FC236}">
              <a16:creationId xmlns:a16="http://schemas.microsoft.com/office/drawing/2014/main" id="{B7FB10D7-1763-4557-979F-CB7290E3B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10" name="Picture 3" descr="StoTherm Vario">
          <a:extLst>
            <a:ext uri="{FF2B5EF4-FFF2-40B4-BE49-F238E27FC236}">
              <a16:creationId xmlns:a16="http://schemas.microsoft.com/office/drawing/2014/main" id="{42E72849-7BB5-4F1E-8DDF-6CF657255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11" name="Picture 3" descr="StoTherm Vario">
          <a:extLst>
            <a:ext uri="{FF2B5EF4-FFF2-40B4-BE49-F238E27FC236}">
              <a16:creationId xmlns:a16="http://schemas.microsoft.com/office/drawing/2014/main" id="{23F9531C-A18A-4703-A02C-6971090A8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12" name="Picture 3" descr="StoTherm Vario">
          <a:extLst>
            <a:ext uri="{FF2B5EF4-FFF2-40B4-BE49-F238E27FC236}">
              <a16:creationId xmlns:a16="http://schemas.microsoft.com/office/drawing/2014/main" id="{701A3DED-DF74-4A1B-8FEF-0489EF8CE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13" name="Picture 129" descr="StoTherm Vario">
          <a:extLst>
            <a:ext uri="{FF2B5EF4-FFF2-40B4-BE49-F238E27FC236}">
              <a16:creationId xmlns:a16="http://schemas.microsoft.com/office/drawing/2014/main" id="{B0B3A72C-64F2-48E1-84A7-958F6F9DD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14" name="Picture 130" descr="StoTherm Vario">
          <a:extLst>
            <a:ext uri="{FF2B5EF4-FFF2-40B4-BE49-F238E27FC236}">
              <a16:creationId xmlns:a16="http://schemas.microsoft.com/office/drawing/2014/main" id="{7167B41E-F16E-4F29-8BD6-913A8F31F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15" name="Picture 131" descr="StoTherm Vario">
          <a:extLst>
            <a:ext uri="{FF2B5EF4-FFF2-40B4-BE49-F238E27FC236}">
              <a16:creationId xmlns:a16="http://schemas.microsoft.com/office/drawing/2014/main" id="{F23E86E2-13A4-4D36-BDAE-F3B43FA33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16" name="Picture 132" descr="StoTherm Vario">
          <a:extLst>
            <a:ext uri="{FF2B5EF4-FFF2-40B4-BE49-F238E27FC236}">
              <a16:creationId xmlns:a16="http://schemas.microsoft.com/office/drawing/2014/main" id="{CF6058F2-E609-4D39-BE37-F5272547F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17" name="Picture 133" descr="StoTherm Vario">
          <a:extLst>
            <a:ext uri="{FF2B5EF4-FFF2-40B4-BE49-F238E27FC236}">
              <a16:creationId xmlns:a16="http://schemas.microsoft.com/office/drawing/2014/main" id="{766DF8A6-8824-49F8-ABD8-4ECAEB20B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18" name="Picture 134" descr="StoTherm Vario">
          <a:extLst>
            <a:ext uri="{FF2B5EF4-FFF2-40B4-BE49-F238E27FC236}">
              <a16:creationId xmlns:a16="http://schemas.microsoft.com/office/drawing/2014/main" id="{BA7E95FB-63A5-4AA9-9A08-B6FA1E19D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19" name="Picture 135" descr="StoTherm Vario">
          <a:extLst>
            <a:ext uri="{FF2B5EF4-FFF2-40B4-BE49-F238E27FC236}">
              <a16:creationId xmlns:a16="http://schemas.microsoft.com/office/drawing/2014/main" id="{24CE2DD9-AB16-46BB-A2BF-6FF0D56F9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20" name="Picture 136" descr="StoTherm Vario">
          <a:extLst>
            <a:ext uri="{FF2B5EF4-FFF2-40B4-BE49-F238E27FC236}">
              <a16:creationId xmlns:a16="http://schemas.microsoft.com/office/drawing/2014/main" id="{0A5BC0DA-2130-4AC7-B561-5D2218D16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21" name="Picture 137" descr="StoTherm Vario">
          <a:extLst>
            <a:ext uri="{FF2B5EF4-FFF2-40B4-BE49-F238E27FC236}">
              <a16:creationId xmlns:a16="http://schemas.microsoft.com/office/drawing/2014/main" id="{EA1086C4-BE6F-41C8-AF82-F7603FA57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22" name="Picture 3" descr="StoTherm Vario">
          <a:extLst>
            <a:ext uri="{FF2B5EF4-FFF2-40B4-BE49-F238E27FC236}">
              <a16:creationId xmlns:a16="http://schemas.microsoft.com/office/drawing/2014/main" id="{3F13F431-357F-46BA-BF79-6B0A5167E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23" name="Picture 139" descr="StoTherm Vario">
          <a:extLst>
            <a:ext uri="{FF2B5EF4-FFF2-40B4-BE49-F238E27FC236}">
              <a16:creationId xmlns:a16="http://schemas.microsoft.com/office/drawing/2014/main" id="{C71AB5BC-0370-4F3C-BBF1-2CE06D517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24" name="Picture 3" descr="StoTherm Vario">
          <a:extLst>
            <a:ext uri="{FF2B5EF4-FFF2-40B4-BE49-F238E27FC236}">
              <a16:creationId xmlns:a16="http://schemas.microsoft.com/office/drawing/2014/main" id="{C9341DB3-44B4-43AA-AA5A-106EE7165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25" name="Picture 3" descr="StoTherm Vario">
          <a:extLst>
            <a:ext uri="{FF2B5EF4-FFF2-40B4-BE49-F238E27FC236}">
              <a16:creationId xmlns:a16="http://schemas.microsoft.com/office/drawing/2014/main" id="{A8617015-CD41-4F15-A6B0-8C5E86752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26" name="Picture 3" descr="StoTherm Vario">
          <a:extLst>
            <a:ext uri="{FF2B5EF4-FFF2-40B4-BE49-F238E27FC236}">
              <a16:creationId xmlns:a16="http://schemas.microsoft.com/office/drawing/2014/main" id="{4D363CDF-B58D-426E-981D-BC8973219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27" name="Picture 143" descr="StoTherm Vario">
          <a:extLst>
            <a:ext uri="{FF2B5EF4-FFF2-40B4-BE49-F238E27FC236}">
              <a16:creationId xmlns:a16="http://schemas.microsoft.com/office/drawing/2014/main" id="{5F96A44A-7D26-4D64-8D8C-0CF350A0B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28" name="Picture 3" descr="StoTherm Vario">
          <a:extLst>
            <a:ext uri="{FF2B5EF4-FFF2-40B4-BE49-F238E27FC236}">
              <a16:creationId xmlns:a16="http://schemas.microsoft.com/office/drawing/2014/main" id="{718991C1-0B1B-4A07-BE52-E31A0055E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29" name="Picture 3" descr="StoTherm Vario">
          <a:extLst>
            <a:ext uri="{FF2B5EF4-FFF2-40B4-BE49-F238E27FC236}">
              <a16:creationId xmlns:a16="http://schemas.microsoft.com/office/drawing/2014/main" id="{36E93CD3-F81B-423A-BC96-2FD78B436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30" name="Picture 3" descr="StoTherm Vario">
          <a:extLst>
            <a:ext uri="{FF2B5EF4-FFF2-40B4-BE49-F238E27FC236}">
              <a16:creationId xmlns:a16="http://schemas.microsoft.com/office/drawing/2014/main" id="{C4BCA177-31B2-4D17-808E-283753261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31" name="Picture 3" descr="StoTherm Vario">
          <a:extLst>
            <a:ext uri="{FF2B5EF4-FFF2-40B4-BE49-F238E27FC236}">
              <a16:creationId xmlns:a16="http://schemas.microsoft.com/office/drawing/2014/main" id="{6BE2D827-507D-425F-A0ED-6CB398E18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32" name="Picture 3" descr="StoTherm Vario">
          <a:extLst>
            <a:ext uri="{FF2B5EF4-FFF2-40B4-BE49-F238E27FC236}">
              <a16:creationId xmlns:a16="http://schemas.microsoft.com/office/drawing/2014/main" id="{8176A532-8CC6-4119-B008-D14E5D3DB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33" name="Picture 3" descr="StoTherm Vario">
          <a:extLst>
            <a:ext uri="{FF2B5EF4-FFF2-40B4-BE49-F238E27FC236}">
              <a16:creationId xmlns:a16="http://schemas.microsoft.com/office/drawing/2014/main" id="{AE472021-2861-4B60-B2B9-D03091424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34" name="Picture 3" descr="StoTherm Vario">
          <a:extLst>
            <a:ext uri="{FF2B5EF4-FFF2-40B4-BE49-F238E27FC236}">
              <a16:creationId xmlns:a16="http://schemas.microsoft.com/office/drawing/2014/main" id="{CBA7B885-1217-4401-A2F5-23E1AC07C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35" name="Picture 151" descr="StoTherm Vario">
          <a:extLst>
            <a:ext uri="{FF2B5EF4-FFF2-40B4-BE49-F238E27FC236}">
              <a16:creationId xmlns:a16="http://schemas.microsoft.com/office/drawing/2014/main" id="{6A00034A-2B8D-4DC9-9115-07CEF499A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36" name="Picture 3" descr="StoTherm Vario">
          <a:extLst>
            <a:ext uri="{FF2B5EF4-FFF2-40B4-BE49-F238E27FC236}">
              <a16:creationId xmlns:a16="http://schemas.microsoft.com/office/drawing/2014/main" id="{493BC377-1D39-4233-8319-C7BA66D95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37" name="Picture 3" descr="StoTherm Vario">
          <a:extLst>
            <a:ext uri="{FF2B5EF4-FFF2-40B4-BE49-F238E27FC236}">
              <a16:creationId xmlns:a16="http://schemas.microsoft.com/office/drawing/2014/main" id="{83D37643-FC1B-4E36-B7E9-0E5F42F79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38" name="Picture 3" descr="StoTherm Vario">
          <a:extLst>
            <a:ext uri="{FF2B5EF4-FFF2-40B4-BE49-F238E27FC236}">
              <a16:creationId xmlns:a16="http://schemas.microsoft.com/office/drawing/2014/main" id="{0DECA518-5F11-4F37-B4CC-4B3485277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39" name="Picture 3" descr="StoTherm Vario">
          <a:extLst>
            <a:ext uri="{FF2B5EF4-FFF2-40B4-BE49-F238E27FC236}">
              <a16:creationId xmlns:a16="http://schemas.microsoft.com/office/drawing/2014/main" id="{7DDCF4DF-678E-4DB8-886C-566093BC3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40" name="Picture 156" descr="StoTherm Vario">
          <a:extLst>
            <a:ext uri="{FF2B5EF4-FFF2-40B4-BE49-F238E27FC236}">
              <a16:creationId xmlns:a16="http://schemas.microsoft.com/office/drawing/2014/main" id="{C355F08E-473D-4DB1-AABE-F15676921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41" name="Picture 3" descr="StoTherm Vario">
          <a:extLst>
            <a:ext uri="{FF2B5EF4-FFF2-40B4-BE49-F238E27FC236}">
              <a16:creationId xmlns:a16="http://schemas.microsoft.com/office/drawing/2014/main" id="{49B40BC9-0D56-445D-A212-8CAEF2CF4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42" name="Picture 3" descr="StoTherm Vario">
          <a:extLst>
            <a:ext uri="{FF2B5EF4-FFF2-40B4-BE49-F238E27FC236}">
              <a16:creationId xmlns:a16="http://schemas.microsoft.com/office/drawing/2014/main" id="{83FA4284-9319-4846-B408-1518E2BC9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43" name="Picture 3" descr="StoTherm Vario">
          <a:extLst>
            <a:ext uri="{FF2B5EF4-FFF2-40B4-BE49-F238E27FC236}">
              <a16:creationId xmlns:a16="http://schemas.microsoft.com/office/drawing/2014/main" id="{0336980B-78FD-4537-A351-9ACCDF971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44" name="Picture 3" descr="StoTherm Vario">
          <a:extLst>
            <a:ext uri="{FF2B5EF4-FFF2-40B4-BE49-F238E27FC236}">
              <a16:creationId xmlns:a16="http://schemas.microsoft.com/office/drawing/2014/main" id="{62FF273E-1918-4AD5-B9B1-CB27EF897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45" name="Picture 161" descr="StoTherm Vario">
          <a:extLst>
            <a:ext uri="{FF2B5EF4-FFF2-40B4-BE49-F238E27FC236}">
              <a16:creationId xmlns:a16="http://schemas.microsoft.com/office/drawing/2014/main" id="{14570510-88B8-4430-A783-434F3F403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46" name="Picture 3" descr="StoTherm Vario">
          <a:extLst>
            <a:ext uri="{FF2B5EF4-FFF2-40B4-BE49-F238E27FC236}">
              <a16:creationId xmlns:a16="http://schemas.microsoft.com/office/drawing/2014/main" id="{AAAD4CD4-22B6-42C3-BC31-DF619B701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47" name="Picture 3" descr="StoTherm Vario">
          <a:extLst>
            <a:ext uri="{FF2B5EF4-FFF2-40B4-BE49-F238E27FC236}">
              <a16:creationId xmlns:a16="http://schemas.microsoft.com/office/drawing/2014/main" id="{5F5F4A36-8473-4F84-9D3F-AACBDABC1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48" name="Picture 3" descr="StoTherm Vario">
          <a:extLst>
            <a:ext uri="{FF2B5EF4-FFF2-40B4-BE49-F238E27FC236}">
              <a16:creationId xmlns:a16="http://schemas.microsoft.com/office/drawing/2014/main" id="{B5183F7A-BC34-42D2-864E-BF25B3588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49" name="Picture 3" descr="StoTherm Vario">
          <a:extLst>
            <a:ext uri="{FF2B5EF4-FFF2-40B4-BE49-F238E27FC236}">
              <a16:creationId xmlns:a16="http://schemas.microsoft.com/office/drawing/2014/main" id="{943F672B-6B55-4CDA-A910-5A26A2F76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50" name="Picture 166" descr="StoTherm Vario">
          <a:extLst>
            <a:ext uri="{FF2B5EF4-FFF2-40B4-BE49-F238E27FC236}">
              <a16:creationId xmlns:a16="http://schemas.microsoft.com/office/drawing/2014/main" id="{B480EEE3-9BB6-4DA2-8AD6-92ABD2318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51" name="Picture 167" descr="StoTherm Vario">
          <a:extLst>
            <a:ext uri="{FF2B5EF4-FFF2-40B4-BE49-F238E27FC236}">
              <a16:creationId xmlns:a16="http://schemas.microsoft.com/office/drawing/2014/main" id="{D6574C33-9788-4E1E-9D39-6A86340A3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52" name="Picture 3" descr="StoTherm Vario">
          <a:extLst>
            <a:ext uri="{FF2B5EF4-FFF2-40B4-BE49-F238E27FC236}">
              <a16:creationId xmlns:a16="http://schemas.microsoft.com/office/drawing/2014/main" id="{6EB3AFE0-1BD4-4335-95D2-A0243DB8D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53" name="Picture 3" descr="StoTherm Vario">
          <a:extLst>
            <a:ext uri="{FF2B5EF4-FFF2-40B4-BE49-F238E27FC236}">
              <a16:creationId xmlns:a16="http://schemas.microsoft.com/office/drawing/2014/main" id="{9A144DF5-FC22-4D3C-82F8-C78382683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54" name="Picture 3" descr="StoTherm Vario">
          <a:extLst>
            <a:ext uri="{FF2B5EF4-FFF2-40B4-BE49-F238E27FC236}">
              <a16:creationId xmlns:a16="http://schemas.microsoft.com/office/drawing/2014/main" id="{4B79E2F0-725D-42DC-B84C-78217DEDB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55" name="Picture 171" descr="StoTherm Vario">
          <a:extLst>
            <a:ext uri="{FF2B5EF4-FFF2-40B4-BE49-F238E27FC236}">
              <a16:creationId xmlns:a16="http://schemas.microsoft.com/office/drawing/2014/main" id="{BDABD658-2A01-44F9-9D86-54C39274B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56" name="Picture 172" descr="StoTherm Vario">
          <a:extLst>
            <a:ext uri="{FF2B5EF4-FFF2-40B4-BE49-F238E27FC236}">
              <a16:creationId xmlns:a16="http://schemas.microsoft.com/office/drawing/2014/main" id="{9A604682-E4ED-488A-8387-5BA4DF41D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57" name="Picture 173" descr="StoTherm Vario">
          <a:extLst>
            <a:ext uri="{FF2B5EF4-FFF2-40B4-BE49-F238E27FC236}">
              <a16:creationId xmlns:a16="http://schemas.microsoft.com/office/drawing/2014/main" id="{4633D730-8787-40FA-A74E-B1028B741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58" name="Picture 174" descr="StoTherm Vario">
          <a:extLst>
            <a:ext uri="{FF2B5EF4-FFF2-40B4-BE49-F238E27FC236}">
              <a16:creationId xmlns:a16="http://schemas.microsoft.com/office/drawing/2014/main" id="{2C32FB38-C252-42EB-A56E-79D60DA33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59" name="Picture 175" descr="StoTherm Vario">
          <a:extLst>
            <a:ext uri="{FF2B5EF4-FFF2-40B4-BE49-F238E27FC236}">
              <a16:creationId xmlns:a16="http://schemas.microsoft.com/office/drawing/2014/main" id="{42F6CF99-1493-43C5-A878-5524D86BD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60" name="Picture 176" descr="StoTherm Vario">
          <a:extLst>
            <a:ext uri="{FF2B5EF4-FFF2-40B4-BE49-F238E27FC236}">
              <a16:creationId xmlns:a16="http://schemas.microsoft.com/office/drawing/2014/main" id="{893511E7-7245-4F7E-AD25-8EA579C6A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61" name="Picture 177" descr="StoTherm Vario">
          <a:extLst>
            <a:ext uri="{FF2B5EF4-FFF2-40B4-BE49-F238E27FC236}">
              <a16:creationId xmlns:a16="http://schemas.microsoft.com/office/drawing/2014/main" id="{E9CAC902-73CD-4989-8889-D4985EB20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62" name="Picture 178" descr="StoTherm Vario">
          <a:extLst>
            <a:ext uri="{FF2B5EF4-FFF2-40B4-BE49-F238E27FC236}">
              <a16:creationId xmlns:a16="http://schemas.microsoft.com/office/drawing/2014/main" id="{7B5F7D74-9E0B-4DC8-86AF-3B1C458DB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63" name="Picture 179" descr="StoTherm Vario">
          <a:extLst>
            <a:ext uri="{FF2B5EF4-FFF2-40B4-BE49-F238E27FC236}">
              <a16:creationId xmlns:a16="http://schemas.microsoft.com/office/drawing/2014/main" id="{91315FA4-00F1-41E1-882F-6945B519E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64" name="Picture 3" descr="StoTherm Vario">
          <a:extLst>
            <a:ext uri="{FF2B5EF4-FFF2-40B4-BE49-F238E27FC236}">
              <a16:creationId xmlns:a16="http://schemas.microsoft.com/office/drawing/2014/main" id="{C716B96B-5555-4479-819D-45D46A836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65" name="Picture 181" descr="StoTherm Vario">
          <a:extLst>
            <a:ext uri="{FF2B5EF4-FFF2-40B4-BE49-F238E27FC236}">
              <a16:creationId xmlns:a16="http://schemas.microsoft.com/office/drawing/2014/main" id="{83D57CB6-1E3A-4E35-9949-6F62BA4EA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66" name="Picture 3" descr="StoTherm Vario">
          <a:extLst>
            <a:ext uri="{FF2B5EF4-FFF2-40B4-BE49-F238E27FC236}">
              <a16:creationId xmlns:a16="http://schemas.microsoft.com/office/drawing/2014/main" id="{B9EA796A-4D42-4310-9C5A-B2A045190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67" name="Picture 3" descr="StoTherm Vario">
          <a:extLst>
            <a:ext uri="{FF2B5EF4-FFF2-40B4-BE49-F238E27FC236}">
              <a16:creationId xmlns:a16="http://schemas.microsoft.com/office/drawing/2014/main" id="{F5DDA520-BD7C-4F7B-8F77-4A0F9E7DB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68" name="Picture 3" descr="StoTherm Vario">
          <a:extLst>
            <a:ext uri="{FF2B5EF4-FFF2-40B4-BE49-F238E27FC236}">
              <a16:creationId xmlns:a16="http://schemas.microsoft.com/office/drawing/2014/main" id="{137474AD-23FE-40A6-BE47-DF94B984B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69" name="Picture 185" descr="StoTherm Vario">
          <a:extLst>
            <a:ext uri="{FF2B5EF4-FFF2-40B4-BE49-F238E27FC236}">
              <a16:creationId xmlns:a16="http://schemas.microsoft.com/office/drawing/2014/main" id="{959E968D-CC0F-4FC4-99A7-33418632B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70" name="Picture 3" descr="StoTherm Vario">
          <a:extLst>
            <a:ext uri="{FF2B5EF4-FFF2-40B4-BE49-F238E27FC236}">
              <a16:creationId xmlns:a16="http://schemas.microsoft.com/office/drawing/2014/main" id="{D0169DED-8C79-4C7C-988D-3D05FACD2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71" name="Picture 3" descr="StoTherm Vario">
          <a:extLst>
            <a:ext uri="{FF2B5EF4-FFF2-40B4-BE49-F238E27FC236}">
              <a16:creationId xmlns:a16="http://schemas.microsoft.com/office/drawing/2014/main" id="{7F253F6D-45B6-4078-8ADE-9859421CD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72" name="Picture 3" descr="StoTherm Vario">
          <a:extLst>
            <a:ext uri="{FF2B5EF4-FFF2-40B4-BE49-F238E27FC236}">
              <a16:creationId xmlns:a16="http://schemas.microsoft.com/office/drawing/2014/main" id="{A2C71478-D4A1-4C66-B8ED-25C9364BB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73" name="Picture 3" descr="StoTherm Vario">
          <a:extLst>
            <a:ext uri="{FF2B5EF4-FFF2-40B4-BE49-F238E27FC236}">
              <a16:creationId xmlns:a16="http://schemas.microsoft.com/office/drawing/2014/main" id="{ACC5B119-CC44-4B26-835A-FD9D7ED90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74" name="Picture 3" descr="StoTherm Vario">
          <a:extLst>
            <a:ext uri="{FF2B5EF4-FFF2-40B4-BE49-F238E27FC236}">
              <a16:creationId xmlns:a16="http://schemas.microsoft.com/office/drawing/2014/main" id="{D66C6C5A-58BA-47EF-B5B2-DA9C72620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75" name="Picture 3" descr="StoTherm Vario">
          <a:extLst>
            <a:ext uri="{FF2B5EF4-FFF2-40B4-BE49-F238E27FC236}">
              <a16:creationId xmlns:a16="http://schemas.microsoft.com/office/drawing/2014/main" id="{1F3B6C04-2178-4483-BCF0-5F59A0A41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76" name="Picture 3" descr="StoTherm Vario">
          <a:extLst>
            <a:ext uri="{FF2B5EF4-FFF2-40B4-BE49-F238E27FC236}">
              <a16:creationId xmlns:a16="http://schemas.microsoft.com/office/drawing/2014/main" id="{35D6DB81-36DC-40C8-8973-A1F4A552A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77" name="Picture 193" descr="StoTherm Vario">
          <a:extLst>
            <a:ext uri="{FF2B5EF4-FFF2-40B4-BE49-F238E27FC236}">
              <a16:creationId xmlns:a16="http://schemas.microsoft.com/office/drawing/2014/main" id="{998F19C7-1515-45F1-A21D-FBE621000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78" name="Picture 3" descr="StoTherm Vario">
          <a:extLst>
            <a:ext uri="{FF2B5EF4-FFF2-40B4-BE49-F238E27FC236}">
              <a16:creationId xmlns:a16="http://schemas.microsoft.com/office/drawing/2014/main" id="{ED840C74-9D25-47CF-BFD7-B28FD1A99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79" name="Picture 3" descr="StoTherm Vario">
          <a:extLst>
            <a:ext uri="{FF2B5EF4-FFF2-40B4-BE49-F238E27FC236}">
              <a16:creationId xmlns:a16="http://schemas.microsoft.com/office/drawing/2014/main" id="{CED7BCF3-ED1C-4119-A132-40014F976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80" name="Picture 3" descr="StoTherm Vario">
          <a:extLst>
            <a:ext uri="{FF2B5EF4-FFF2-40B4-BE49-F238E27FC236}">
              <a16:creationId xmlns:a16="http://schemas.microsoft.com/office/drawing/2014/main" id="{6D2C086F-391C-4F93-8661-C5B7B91E1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81" name="Picture 3" descr="StoTherm Vario">
          <a:extLst>
            <a:ext uri="{FF2B5EF4-FFF2-40B4-BE49-F238E27FC236}">
              <a16:creationId xmlns:a16="http://schemas.microsoft.com/office/drawing/2014/main" id="{54D820CB-B486-4F48-9677-6DEFFAE08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82" name="Picture 198" descr="StoTherm Vario">
          <a:extLst>
            <a:ext uri="{FF2B5EF4-FFF2-40B4-BE49-F238E27FC236}">
              <a16:creationId xmlns:a16="http://schemas.microsoft.com/office/drawing/2014/main" id="{15968180-CFAD-4BE1-A6AE-2A75AEBA8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83" name="Picture 3" descr="StoTherm Vario">
          <a:extLst>
            <a:ext uri="{FF2B5EF4-FFF2-40B4-BE49-F238E27FC236}">
              <a16:creationId xmlns:a16="http://schemas.microsoft.com/office/drawing/2014/main" id="{94997751-8311-4FE2-B0DC-FA0B50CE4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84" name="Picture 3" descr="StoTherm Vario">
          <a:extLst>
            <a:ext uri="{FF2B5EF4-FFF2-40B4-BE49-F238E27FC236}">
              <a16:creationId xmlns:a16="http://schemas.microsoft.com/office/drawing/2014/main" id="{8DD7BEBD-AAEC-40DB-B52D-AB856E8BE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85" name="Picture 3" descr="StoTherm Vario">
          <a:extLst>
            <a:ext uri="{FF2B5EF4-FFF2-40B4-BE49-F238E27FC236}">
              <a16:creationId xmlns:a16="http://schemas.microsoft.com/office/drawing/2014/main" id="{FD03BFAB-45F7-4D93-8731-0ABD5A07C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86" name="Picture 3" descr="StoTherm Vario">
          <a:extLst>
            <a:ext uri="{FF2B5EF4-FFF2-40B4-BE49-F238E27FC236}">
              <a16:creationId xmlns:a16="http://schemas.microsoft.com/office/drawing/2014/main" id="{11064D50-AA3A-4BD3-82C8-96A2F17B8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87" name="Picture 203" descr="StoTherm Vario">
          <a:extLst>
            <a:ext uri="{FF2B5EF4-FFF2-40B4-BE49-F238E27FC236}">
              <a16:creationId xmlns:a16="http://schemas.microsoft.com/office/drawing/2014/main" id="{078AAE3F-E372-4A48-99E7-95432EDE6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88" name="Picture 3" descr="StoTherm Vario">
          <a:extLst>
            <a:ext uri="{FF2B5EF4-FFF2-40B4-BE49-F238E27FC236}">
              <a16:creationId xmlns:a16="http://schemas.microsoft.com/office/drawing/2014/main" id="{0D7AF244-4516-4D99-90F5-5574273A2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89" name="Picture 3" descr="StoTherm Vario">
          <a:extLst>
            <a:ext uri="{FF2B5EF4-FFF2-40B4-BE49-F238E27FC236}">
              <a16:creationId xmlns:a16="http://schemas.microsoft.com/office/drawing/2014/main" id="{93113845-90D0-43DE-82E4-F05037F1F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90" name="Picture 3" descr="StoTherm Vario">
          <a:extLst>
            <a:ext uri="{FF2B5EF4-FFF2-40B4-BE49-F238E27FC236}">
              <a16:creationId xmlns:a16="http://schemas.microsoft.com/office/drawing/2014/main" id="{1017B7A9-0B0D-4A20-8487-4B8095908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91" name="Picture 3" descr="StoTherm Vario">
          <a:extLst>
            <a:ext uri="{FF2B5EF4-FFF2-40B4-BE49-F238E27FC236}">
              <a16:creationId xmlns:a16="http://schemas.microsoft.com/office/drawing/2014/main" id="{9D7AEEF8-184A-4AB1-8250-CED9CA5B2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92" name="Picture 208" descr="StoTherm Vario">
          <a:extLst>
            <a:ext uri="{FF2B5EF4-FFF2-40B4-BE49-F238E27FC236}">
              <a16:creationId xmlns:a16="http://schemas.microsoft.com/office/drawing/2014/main" id="{5AFD757B-6DD5-4FEA-87E0-4934D9E53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93" name="Picture 209" descr="StoTherm Vario">
          <a:extLst>
            <a:ext uri="{FF2B5EF4-FFF2-40B4-BE49-F238E27FC236}">
              <a16:creationId xmlns:a16="http://schemas.microsoft.com/office/drawing/2014/main" id="{3CF797FA-4F38-4F08-A596-464E30064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94" name="Picture 3" descr="StoTherm Vario">
          <a:extLst>
            <a:ext uri="{FF2B5EF4-FFF2-40B4-BE49-F238E27FC236}">
              <a16:creationId xmlns:a16="http://schemas.microsoft.com/office/drawing/2014/main" id="{3194C0F1-0278-41D7-8C46-FEDB68003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95" name="Picture 3" descr="StoTherm Vario">
          <a:extLst>
            <a:ext uri="{FF2B5EF4-FFF2-40B4-BE49-F238E27FC236}">
              <a16:creationId xmlns:a16="http://schemas.microsoft.com/office/drawing/2014/main" id="{CCDD014F-9384-4984-9318-648A14E2A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96" name="Picture 3" descr="StoTherm Vario">
          <a:extLst>
            <a:ext uri="{FF2B5EF4-FFF2-40B4-BE49-F238E27FC236}">
              <a16:creationId xmlns:a16="http://schemas.microsoft.com/office/drawing/2014/main" id="{15639243-E5E1-49C0-A6F4-63BF5FA0B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97" name="Picture 213" descr="StoTherm Vario">
          <a:extLst>
            <a:ext uri="{FF2B5EF4-FFF2-40B4-BE49-F238E27FC236}">
              <a16:creationId xmlns:a16="http://schemas.microsoft.com/office/drawing/2014/main" id="{2882D622-F93A-4C2B-A6E0-834924CD2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98" name="Picture 214" descr="StoTherm Vario">
          <a:extLst>
            <a:ext uri="{FF2B5EF4-FFF2-40B4-BE49-F238E27FC236}">
              <a16:creationId xmlns:a16="http://schemas.microsoft.com/office/drawing/2014/main" id="{5098645D-5000-4E14-9E95-959A30555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399" name="Picture 215" descr="StoTherm Vario">
          <a:extLst>
            <a:ext uri="{FF2B5EF4-FFF2-40B4-BE49-F238E27FC236}">
              <a16:creationId xmlns:a16="http://schemas.microsoft.com/office/drawing/2014/main" id="{9AFA63F0-6201-49A4-9F36-054D73E38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00" name="Picture 216" descr="StoTherm Vario">
          <a:extLst>
            <a:ext uri="{FF2B5EF4-FFF2-40B4-BE49-F238E27FC236}">
              <a16:creationId xmlns:a16="http://schemas.microsoft.com/office/drawing/2014/main" id="{472DAC3D-B911-4DC6-96DC-2DA884ED6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01" name="Picture 217" descr="StoTherm Vario">
          <a:extLst>
            <a:ext uri="{FF2B5EF4-FFF2-40B4-BE49-F238E27FC236}">
              <a16:creationId xmlns:a16="http://schemas.microsoft.com/office/drawing/2014/main" id="{B7246EFC-FB86-486C-BD0A-793ABF04C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02" name="Picture 218" descr="StoTherm Vario">
          <a:extLst>
            <a:ext uri="{FF2B5EF4-FFF2-40B4-BE49-F238E27FC236}">
              <a16:creationId xmlns:a16="http://schemas.microsoft.com/office/drawing/2014/main" id="{491CBA00-E03A-4C9C-8816-EF783EFEB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03" name="Picture 92" descr="StoTherm Vario">
          <a:extLst>
            <a:ext uri="{FF2B5EF4-FFF2-40B4-BE49-F238E27FC236}">
              <a16:creationId xmlns:a16="http://schemas.microsoft.com/office/drawing/2014/main" id="{7AF86C07-7B4A-4DAA-B842-CBEC43BB7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04" name="Picture 92" descr="StoTherm Vario">
          <a:extLst>
            <a:ext uri="{FF2B5EF4-FFF2-40B4-BE49-F238E27FC236}">
              <a16:creationId xmlns:a16="http://schemas.microsoft.com/office/drawing/2014/main" id="{55028F7A-3F9C-4E2B-9FEA-05F933A89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05" name="Picture 50" descr="StoTherm Vario">
          <a:extLst>
            <a:ext uri="{FF2B5EF4-FFF2-40B4-BE49-F238E27FC236}">
              <a16:creationId xmlns:a16="http://schemas.microsoft.com/office/drawing/2014/main" id="{3FB9150F-0D02-4F1C-91AF-7B98F23BC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06" name="Picture 51" descr="StoTherm Vario">
          <a:extLst>
            <a:ext uri="{FF2B5EF4-FFF2-40B4-BE49-F238E27FC236}">
              <a16:creationId xmlns:a16="http://schemas.microsoft.com/office/drawing/2014/main" id="{EF24DBED-1C3D-42FC-9F0E-568D91452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07" name="Picture 52" descr="StoTherm Vario">
          <a:extLst>
            <a:ext uri="{FF2B5EF4-FFF2-40B4-BE49-F238E27FC236}">
              <a16:creationId xmlns:a16="http://schemas.microsoft.com/office/drawing/2014/main" id="{207CADFE-8354-47AC-8742-2E1D23BDD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08" name="Picture 3" descr="StoTherm Vario">
          <a:extLst>
            <a:ext uri="{FF2B5EF4-FFF2-40B4-BE49-F238E27FC236}">
              <a16:creationId xmlns:a16="http://schemas.microsoft.com/office/drawing/2014/main" id="{B0B126CA-C174-4E8A-A798-E35CC0BA9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09" name="Picture 54" descr="StoTherm Vario">
          <a:extLst>
            <a:ext uri="{FF2B5EF4-FFF2-40B4-BE49-F238E27FC236}">
              <a16:creationId xmlns:a16="http://schemas.microsoft.com/office/drawing/2014/main" id="{7C1DD798-207B-40C1-BA24-FC5E777C2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10" name="Picture 3" descr="StoTherm Vario">
          <a:extLst>
            <a:ext uri="{FF2B5EF4-FFF2-40B4-BE49-F238E27FC236}">
              <a16:creationId xmlns:a16="http://schemas.microsoft.com/office/drawing/2014/main" id="{0D864EB3-EC4A-410B-B2F0-67D6AC629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11" name="Picture 3" descr="StoTherm Vario">
          <a:extLst>
            <a:ext uri="{FF2B5EF4-FFF2-40B4-BE49-F238E27FC236}">
              <a16:creationId xmlns:a16="http://schemas.microsoft.com/office/drawing/2014/main" id="{CA5B6C3A-56B3-489E-B08C-BB0A3D126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12" name="Picture 3" descr="StoTherm Vario">
          <a:extLst>
            <a:ext uri="{FF2B5EF4-FFF2-40B4-BE49-F238E27FC236}">
              <a16:creationId xmlns:a16="http://schemas.microsoft.com/office/drawing/2014/main" id="{75685BCC-ACD4-4D6E-B0C8-054FA9F1A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13" name="Picture 58" descr="StoTherm Vario">
          <a:extLst>
            <a:ext uri="{FF2B5EF4-FFF2-40B4-BE49-F238E27FC236}">
              <a16:creationId xmlns:a16="http://schemas.microsoft.com/office/drawing/2014/main" id="{985FA83A-3C3C-45FD-A64A-BDBEDD984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14" name="Picture 3" descr="StoTherm Vario">
          <a:extLst>
            <a:ext uri="{FF2B5EF4-FFF2-40B4-BE49-F238E27FC236}">
              <a16:creationId xmlns:a16="http://schemas.microsoft.com/office/drawing/2014/main" id="{91D973B6-4D50-453E-9EEB-B23DC1B8A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15" name="Picture 3" descr="StoTherm Vario">
          <a:extLst>
            <a:ext uri="{FF2B5EF4-FFF2-40B4-BE49-F238E27FC236}">
              <a16:creationId xmlns:a16="http://schemas.microsoft.com/office/drawing/2014/main" id="{E4D12C16-A107-4677-93FD-715B7C58D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16" name="Picture 3" descr="StoTherm Vario">
          <a:extLst>
            <a:ext uri="{FF2B5EF4-FFF2-40B4-BE49-F238E27FC236}">
              <a16:creationId xmlns:a16="http://schemas.microsoft.com/office/drawing/2014/main" id="{6B0E492A-3FCC-48B7-A9FD-96621233A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17" name="Picture 3" descr="StoTherm Vario">
          <a:extLst>
            <a:ext uri="{FF2B5EF4-FFF2-40B4-BE49-F238E27FC236}">
              <a16:creationId xmlns:a16="http://schemas.microsoft.com/office/drawing/2014/main" id="{780244C3-5BFC-4AC2-AE16-ABAC3AC2D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18" name="Picture 3" descr="StoTherm Vario">
          <a:extLst>
            <a:ext uri="{FF2B5EF4-FFF2-40B4-BE49-F238E27FC236}">
              <a16:creationId xmlns:a16="http://schemas.microsoft.com/office/drawing/2014/main" id="{8458D29F-B37D-4733-AC3F-9486BEDE8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19" name="Picture 3" descr="StoTherm Vario">
          <a:extLst>
            <a:ext uri="{FF2B5EF4-FFF2-40B4-BE49-F238E27FC236}">
              <a16:creationId xmlns:a16="http://schemas.microsoft.com/office/drawing/2014/main" id="{9212C8AC-958D-4503-8CC4-C8615EBD2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20" name="Picture 3" descr="StoTherm Vario">
          <a:extLst>
            <a:ext uri="{FF2B5EF4-FFF2-40B4-BE49-F238E27FC236}">
              <a16:creationId xmlns:a16="http://schemas.microsoft.com/office/drawing/2014/main" id="{BD94B6AC-AA88-459A-9B0A-CAA33503C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21" name="Picture 66" descr="StoTherm Vario">
          <a:extLst>
            <a:ext uri="{FF2B5EF4-FFF2-40B4-BE49-F238E27FC236}">
              <a16:creationId xmlns:a16="http://schemas.microsoft.com/office/drawing/2014/main" id="{2A405383-31D1-453B-AFEB-226A268E1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22" name="Picture 3" descr="StoTherm Vario">
          <a:extLst>
            <a:ext uri="{FF2B5EF4-FFF2-40B4-BE49-F238E27FC236}">
              <a16:creationId xmlns:a16="http://schemas.microsoft.com/office/drawing/2014/main" id="{357CA92C-8456-4E18-84B3-7CAAFD751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23" name="Picture 3" descr="StoTherm Vario">
          <a:extLst>
            <a:ext uri="{FF2B5EF4-FFF2-40B4-BE49-F238E27FC236}">
              <a16:creationId xmlns:a16="http://schemas.microsoft.com/office/drawing/2014/main" id="{D98E7D95-0EDA-4F45-9C5C-2B5F77BEE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24" name="Picture 3" descr="StoTherm Vario">
          <a:extLst>
            <a:ext uri="{FF2B5EF4-FFF2-40B4-BE49-F238E27FC236}">
              <a16:creationId xmlns:a16="http://schemas.microsoft.com/office/drawing/2014/main" id="{20A616C2-AA54-42BD-89E2-249F3567B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25" name="Picture 3" descr="StoTherm Vario">
          <a:extLst>
            <a:ext uri="{FF2B5EF4-FFF2-40B4-BE49-F238E27FC236}">
              <a16:creationId xmlns:a16="http://schemas.microsoft.com/office/drawing/2014/main" id="{AEEC7CE9-89C9-40F3-A912-BBFC57701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26" name="Picture 71" descr="StoTherm Vario">
          <a:extLst>
            <a:ext uri="{FF2B5EF4-FFF2-40B4-BE49-F238E27FC236}">
              <a16:creationId xmlns:a16="http://schemas.microsoft.com/office/drawing/2014/main" id="{26C9A583-A8CB-45C6-8BEE-5BBA101C3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27" name="Picture 3" descr="StoTherm Vario">
          <a:extLst>
            <a:ext uri="{FF2B5EF4-FFF2-40B4-BE49-F238E27FC236}">
              <a16:creationId xmlns:a16="http://schemas.microsoft.com/office/drawing/2014/main" id="{E8AD9B06-5416-4A4F-AE65-5D35A1256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28" name="Picture 3" descr="StoTherm Vario">
          <a:extLst>
            <a:ext uri="{FF2B5EF4-FFF2-40B4-BE49-F238E27FC236}">
              <a16:creationId xmlns:a16="http://schemas.microsoft.com/office/drawing/2014/main" id="{67219CDF-46D1-4D0B-8EC6-7F71BF7D9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29" name="Picture 3" descr="StoTherm Vario">
          <a:extLst>
            <a:ext uri="{FF2B5EF4-FFF2-40B4-BE49-F238E27FC236}">
              <a16:creationId xmlns:a16="http://schemas.microsoft.com/office/drawing/2014/main" id="{B29F8130-1BB4-439E-A678-D33CB4471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30" name="Picture 3" descr="StoTherm Vario">
          <a:extLst>
            <a:ext uri="{FF2B5EF4-FFF2-40B4-BE49-F238E27FC236}">
              <a16:creationId xmlns:a16="http://schemas.microsoft.com/office/drawing/2014/main" id="{CF17D977-FCD3-4854-84ED-F54677D09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31" name="Picture 76" descr="StoTherm Vario">
          <a:extLst>
            <a:ext uri="{FF2B5EF4-FFF2-40B4-BE49-F238E27FC236}">
              <a16:creationId xmlns:a16="http://schemas.microsoft.com/office/drawing/2014/main" id="{F2E40858-D492-4372-9D13-14CB4161D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32" name="Picture 3" descr="StoTherm Vario">
          <a:extLst>
            <a:ext uri="{FF2B5EF4-FFF2-40B4-BE49-F238E27FC236}">
              <a16:creationId xmlns:a16="http://schemas.microsoft.com/office/drawing/2014/main" id="{0E0ED49B-3941-448C-BA01-6EAFE42C4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33" name="Picture 3" descr="StoTherm Vario">
          <a:extLst>
            <a:ext uri="{FF2B5EF4-FFF2-40B4-BE49-F238E27FC236}">
              <a16:creationId xmlns:a16="http://schemas.microsoft.com/office/drawing/2014/main" id="{297CD39A-3E1D-4AEF-9F49-18CCF8817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34" name="Picture 3" descr="StoTherm Vario">
          <a:extLst>
            <a:ext uri="{FF2B5EF4-FFF2-40B4-BE49-F238E27FC236}">
              <a16:creationId xmlns:a16="http://schemas.microsoft.com/office/drawing/2014/main" id="{888ADD59-2D5C-43A1-AD24-AFD7F1F31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35" name="Picture 3" descr="StoTherm Vario">
          <a:extLst>
            <a:ext uri="{FF2B5EF4-FFF2-40B4-BE49-F238E27FC236}">
              <a16:creationId xmlns:a16="http://schemas.microsoft.com/office/drawing/2014/main" id="{9883F6E8-EE22-47A6-B8B7-73AB6DFC9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36" name="Picture 81" descr="StoTherm Vario">
          <a:extLst>
            <a:ext uri="{FF2B5EF4-FFF2-40B4-BE49-F238E27FC236}">
              <a16:creationId xmlns:a16="http://schemas.microsoft.com/office/drawing/2014/main" id="{99656335-6878-4D44-A97C-CAAFD15E4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37" name="Picture 82" descr="StoTherm Vario">
          <a:extLst>
            <a:ext uri="{FF2B5EF4-FFF2-40B4-BE49-F238E27FC236}">
              <a16:creationId xmlns:a16="http://schemas.microsoft.com/office/drawing/2014/main" id="{E621F647-C6ED-4D63-AD60-8A8DDFBB4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38" name="Picture 3" descr="StoTherm Vario">
          <a:extLst>
            <a:ext uri="{FF2B5EF4-FFF2-40B4-BE49-F238E27FC236}">
              <a16:creationId xmlns:a16="http://schemas.microsoft.com/office/drawing/2014/main" id="{11FA1250-5B8E-4D10-B16A-EB560707E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39" name="Picture 3" descr="StoTherm Vario">
          <a:extLst>
            <a:ext uri="{FF2B5EF4-FFF2-40B4-BE49-F238E27FC236}">
              <a16:creationId xmlns:a16="http://schemas.microsoft.com/office/drawing/2014/main" id="{651C24FF-861E-4A1E-A6ED-62FF734D2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40" name="Picture 3" descr="StoTherm Vario">
          <a:extLst>
            <a:ext uri="{FF2B5EF4-FFF2-40B4-BE49-F238E27FC236}">
              <a16:creationId xmlns:a16="http://schemas.microsoft.com/office/drawing/2014/main" id="{CCB67883-3BE2-4327-ABA8-D388A172B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41" name="Picture 86" descr="StoTherm Vario">
          <a:extLst>
            <a:ext uri="{FF2B5EF4-FFF2-40B4-BE49-F238E27FC236}">
              <a16:creationId xmlns:a16="http://schemas.microsoft.com/office/drawing/2014/main" id="{78A2E87A-5FB1-4CA3-9F91-71B25F228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42" name="Picture 87" descr="StoTherm Vario">
          <a:extLst>
            <a:ext uri="{FF2B5EF4-FFF2-40B4-BE49-F238E27FC236}">
              <a16:creationId xmlns:a16="http://schemas.microsoft.com/office/drawing/2014/main" id="{1C4F9C00-DCA7-4D12-BDF8-1CCA7A114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43" name="Picture 88" descr="StoTherm Vario">
          <a:extLst>
            <a:ext uri="{FF2B5EF4-FFF2-40B4-BE49-F238E27FC236}">
              <a16:creationId xmlns:a16="http://schemas.microsoft.com/office/drawing/2014/main" id="{12D325AD-0E15-4063-9473-A1C9EFDBF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44" name="Picture 89" descr="StoTherm Vario">
          <a:extLst>
            <a:ext uri="{FF2B5EF4-FFF2-40B4-BE49-F238E27FC236}">
              <a16:creationId xmlns:a16="http://schemas.microsoft.com/office/drawing/2014/main" id="{736BCA79-66D1-4388-BA1F-746C4AECD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45" name="Picture 90" descr="StoTherm Vario">
          <a:extLst>
            <a:ext uri="{FF2B5EF4-FFF2-40B4-BE49-F238E27FC236}">
              <a16:creationId xmlns:a16="http://schemas.microsoft.com/office/drawing/2014/main" id="{87852D70-C371-470D-9E66-A8EA462B2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46" name="Picture 91" descr="StoTherm Vario">
          <a:extLst>
            <a:ext uri="{FF2B5EF4-FFF2-40B4-BE49-F238E27FC236}">
              <a16:creationId xmlns:a16="http://schemas.microsoft.com/office/drawing/2014/main" id="{E582EC68-2CC4-4DE2-BBF3-1FD92C0EE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47" name="Picture 92" descr="StoTherm Vario">
          <a:extLst>
            <a:ext uri="{FF2B5EF4-FFF2-40B4-BE49-F238E27FC236}">
              <a16:creationId xmlns:a16="http://schemas.microsoft.com/office/drawing/2014/main" id="{4A0B2BFD-6181-4B5E-9EE0-B8DDC1549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48" name="Picture 49" descr="StoTherm Vario">
          <a:extLst>
            <a:ext uri="{FF2B5EF4-FFF2-40B4-BE49-F238E27FC236}">
              <a16:creationId xmlns:a16="http://schemas.microsoft.com/office/drawing/2014/main" id="{0523B7D2-F891-4E80-A45C-3F22C672D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49" name="Picture 50" descr="StoTherm Vario">
          <a:extLst>
            <a:ext uri="{FF2B5EF4-FFF2-40B4-BE49-F238E27FC236}">
              <a16:creationId xmlns:a16="http://schemas.microsoft.com/office/drawing/2014/main" id="{CF8BDADE-E94F-49C0-8A9C-F56116E2B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50" name="Picture 51" descr="StoTherm Vario">
          <a:extLst>
            <a:ext uri="{FF2B5EF4-FFF2-40B4-BE49-F238E27FC236}">
              <a16:creationId xmlns:a16="http://schemas.microsoft.com/office/drawing/2014/main" id="{552A30BF-2269-450A-9577-21BB2CD36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51" name="Picture 52" descr="StoTherm Vario">
          <a:extLst>
            <a:ext uri="{FF2B5EF4-FFF2-40B4-BE49-F238E27FC236}">
              <a16:creationId xmlns:a16="http://schemas.microsoft.com/office/drawing/2014/main" id="{96E58FD3-3372-4A1C-BB37-8FD4D1C9A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52" name="Picture 3" descr="StoTherm Vario">
          <a:extLst>
            <a:ext uri="{FF2B5EF4-FFF2-40B4-BE49-F238E27FC236}">
              <a16:creationId xmlns:a16="http://schemas.microsoft.com/office/drawing/2014/main" id="{87E9B629-5839-46F4-801B-EC58E8639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53" name="Picture 54" descr="StoTherm Vario">
          <a:extLst>
            <a:ext uri="{FF2B5EF4-FFF2-40B4-BE49-F238E27FC236}">
              <a16:creationId xmlns:a16="http://schemas.microsoft.com/office/drawing/2014/main" id="{AF49315E-62F1-4DA6-9AE5-5E5DD04D9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54" name="Picture 3" descr="StoTherm Vario">
          <a:extLst>
            <a:ext uri="{FF2B5EF4-FFF2-40B4-BE49-F238E27FC236}">
              <a16:creationId xmlns:a16="http://schemas.microsoft.com/office/drawing/2014/main" id="{28F571E0-0E34-4F5E-A418-8B73DC421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55" name="Picture 3" descr="StoTherm Vario">
          <a:extLst>
            <a:ext uri="{FF2B5EF4-FFF2-40B4-BE49-F238E27FC236}">
              <a16:creationId xmlns:a16="http://schemas.microsoft.com/office/drawing/2014/main" id="{8F337F11-65D2-43A4-8AD4-800D158EF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56" name="Picture 3" descr="StoTherm Vario">
          <a:extLst>
            <a:ext uri="{FF2B5EF4-FFF2-40B4-BE49-F238E27FC236}">
              <a16:creationId xmlns:a16="http://schemas.microsoft.com/office/drawing/2014/main" id="{B54F4394-AC21-4C56-8E0E-36C0A242E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57" name="Picture 58" descr="StoTherm Vario">
          <a:extLst>
            <a:ext uri="{FF2B5EF4-FFF2-40B4-BE49-F238E27FC236}">
              <a16:creationId xmlns:a16="http://schemas.microsoft.com/office/drawing/2014/main" id="{3902D004-DD59-4718-B516-E8A940375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58" name="Picture 3" descr="StoTherm Vario">
          <a:extLst>
            <a:ext uri="{FF2B5EF4-FFF2-40B4-BE49-F238E27FC236}">
              <a16:creationId xmlns:a16="http://schemas.microsoft.com/office/drawing/2014/main" id="{4D90FD4B-E3E2-45E4-92F8-B261804C9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59" name="Picture 3" descr="StoTherm Vario">
          <a:extLst>
            <a:ext uri="{FF2B5EF4-FFF2-40B4-BE49-F238E27FC236}">
              <a16:creationId xmlns:a16="http://schemas.microsoft.com/office/drawing/2014/main" id="{7C030B94-82CE-4991-9C69-B43B19390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60" name="Picture 3" descr="StoTherm Vario">
          <a:extLst>
            <a:ext uri="{FF2B5EF4-FFF2-40B4-BE49-F238E27FC236}">
              <a16:creationId xmlns:a16="http://schemas.microsoft.com/office/drawing/2014/main" id="{10847C01-50D9-45C3-8A94-5E59FEF7D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61" name="Picture 3" descr="StoTherm Vario">
          <a:extLst>
            <a:ext uri="{FF2B5EF4-FFF2-40B4-BE49-F238E27FC236}">
              <a16:creationId xmlns:a16="http://schemas.microsoft.com/office/drawing/2014/main" id="{61737C4E-5E0E-4CD7-8403-E3318288C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62" name="Picture 3" descr="StoTherm Vario">
          <a:extLst>
            <a:ext uri="{FF2B5EF4-FFF2-40B4-BE49-F238E27FC236}">
              <a16:creationId xmlns:a16="http://schemas.microsoft.com/office/drawing/2014/main" id="{842E0EE1-1826-4708-AF85-2D25F88B8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63" name="Picture 3" descr="StoTherm Vario">
          <a:extLst>
            <a:ext uri="{FF2B5EF4-FFF2-40B4-BE49-F238E27FC236}">
              <a16:creationId xmlns:a16="http://schemas.microsoft.com/office/drawing/2014/main" id="{4E1A0D2B-7FEA-46D7-A94D-B40E02E78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64" name="Picture 3" descr="StoTherm Vario">
          <a:extLst>
            <a:ext uri="{FF2B5EF4-FFF2-40B4-BE49-F238E27FC236}">
              <a16:creationId xmlns:a16="http://schemas.microsoft.com/office/drawing/2014/main" id="{07A54B57-E063-4E05-8575-389228EFF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65" name="Picture 66" descr="StoTherm Vario">
          <a:extLst>
            <a:ext uri="{FF2B5EF4-FFF2-40B4-BE49-F238E27FC236}">
              <a16:creationId xmlns:a16="http://schemas.microsoft.com/office/drawing/2014/main" id="{9D570574-2DFD-452A-8197-7F73BCF03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66" name="Picture 3" descr="StoTherm Vario">
          <a:extLst>
            <a:ext uri="{FF2B5EF4-FFF2-40B4-BE49-F238E27FC236}">
              <a16:creationId xmlns:a16="http://schemas.microsoft.com/office/drawing/2014/main" id="{0036625F-B5DE-4819-BB3A-44453E808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67" name="Picture 3" descr="StoTherm Vario">
          <a:extLst>
            <a:ext uri="{FF2B5EF4-FFF2-40B4-BE49-F238E27FC236}">
              <a16:creationId xmlns:a16="http://schemas.microsoft.com/office/drawing/2014/main" id="{462E40B6-179B-4EEB-B2B7-3CA98128E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68" name="Picture 3" descr="StoTherm Vario">
          <a:extLst>
            <a:ext uri="{FF2B5EF4-FFF2-40B4-BE49-F238E27FC236}">
              <a16:creationId xmlns:a16="http://schemas.microsoft.com/office/drawing/2014/main" id="{778012EC-3E29-4151-998D-150483BB1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69" name="Picture 3" descr="StoTherm Vario">
          <a:extLst>
            <a:ext uri="{FF2B5EF4-FFF2-40B4-BE49-F238E27FC236}">
              <a16:creationId xmlns:a16="http://schemas.microsoft.com/office/drawing/2014/main" id="{9B148126-686C-4C76-8A2F-D441B4744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70" name="Picture 71" descr="StoTherm Vario">
          <a:extLst>
            <a:ext uri="{FF2B5EF4-FFF2-40B4-BE49-F238E27FC236}">
              <a16:creationId xmlns:a16="http://schemas.microsoft.com/office/drawing/2014/main" id="{0821E515-C7A5-486A-842D-9EB3EFDE0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71" name="Picture 3" descr="StoTherm Vario">
          <a:extLst>
            <a:ext uri="{FF2B5EF4-FFF2-40B4-BE49-F238E27FC236}">
              <a16:creationId xmlns:a16="http://schemas.microsoft.com/office/drawing/2014/main" id="{B31F2363-3580-40C0-96A1-3D5DE2FA6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72" name="Picture 3" descr="StoTherm Vario">
          <a:extLst>
            <a:ext uri="{FF2B5EF4-FFF2-40B4-BE49-F238E27FC236}">
              <a16:creationId xmlns:a16="http://schemas.microsoft.com/office/drawing/2014/main" id="{5B8FFA90-B534-4474-9EA4-D94088827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73" name="Picture 3" descr="StoTherm Vario">
          <a:extLst>
            <a:ext uri="{FF2B5EF4-FFF2-40B4-BE49-F238E27FC236}">
              <a16:creationId xmlns:a16="http://schemas.microsoft.com/office/drawing/2014/main" id="{80FEFDFC-B8F2-4042-ACAE-C4F389BD5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74" name="Picture 3" descr="StoTherm Vario">
          <a:extLst>
            <a:ext uri="{FF2B5EF4-FFF2-40B4-BE49-F238E27FC236}">
              <a16:creationId xmlns:a16="http://schemas.microsoft.com/office/drawing/2014/main" id="{2381102D-69A5-43D8-B6E4-D42D6BC60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75" name="Picture 76" descr="StoTherm Vario">
          <a:extLst>
            <a:ext uri="{FF2B5EF4-FFF2-40B4-BE49-F238E27FC236}">
              <a16:creationId xmlns:a16="http://schemas.microsoft.com/office/drawing/2014/main" id="{6907F0F1-5D33-43E8-883B-AA2F90CF7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76" name="Picture 3" descr="StoTherm Vario">
          <a:extLst>
            <a:ext uri="{FF2B5EF4-FFF2-40B4-BE49-F238E27FC236}">
              <a16:creationId xmlns:a16="http://schemas.microsoft.com/office/drawing/2014/main" id="{5E4E811B-3F7E-411C-BA97-22510EB9F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77" name="Picture 3" descr="StoTherm Vario">
          <a:extLst>
            <a:ext uri="{FF2B5EF4-FFF2-40B4-BE49-F238E27FC236}">
              <a16:creationId xmlns:a16="http://schemas.microsoft.com/office/drawing/2014/main" id="{915C6203-EA13-4A28-A58B-5D9D0864C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78" name="Picture 3" descr="StoTherm Vario">
          <a:extLst>
            <a:ext uri="{FF2B5EF4-FFF2-40B4-BE49-F238E27FC236}">
              <a16:creationId xmlns:a16="http://schemas.microsoft.com/office/drawing/2014/main" id="{6E95FEBF-1539-4F2F-B688-707B0787A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79" name="Picture 3" descr="StoTherm Vario">
          <a:extLst>
            <a:ext uri="{FF2B5EF4-FFF2-40B4-BE49-F238E27FC236}">
              <a16:creationId xmlns:a16="http://schemas.microsoft.com/office/drawing/2014/main" id="{366880B2-C420-4090-83D0-41CAA9732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80" name="Picture 81" descr="StoTherm Vario">
          <a:extLst>
            <a:ext uri="{FF2B5EF4-FFF2-40B4-BE49-F238E27FC236}">
              <a16:creationId xmlns:a16="http://schemas.microsoft.com/office/drawing/2014/main" id="{9F2942AE-2CAC-46E6-8A38-3D249BBF3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81" name="Picture 82" descr="StoTherm Vario">
          <a:extLst>
            <a:ext uri="{FF2B5EF4-FFF2-40B4-BE49-F238E27FC236}">
              <a16:creationId xmlns:a16="http://schemas.microsoft.com/office/drawing/2014/main" id="{39F3F1E7-C9F5-4376-9BAB-EFF071B63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82" name="Picture 3" descr="StoTherm Vario">
          <a:extLst>
            <a:ext uri="{FF2B5EF4-FFF2-40B4-BE49-F238E27FC236}">
              <a16:creationId xmlns:a16="http://schemas.microsoft.com/office/drawing/2014/main" id="{3FA19590-0876-4806-9A6C-38D736641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83" name="Picture 3" descr="StoTherm Vario">
          <a:extLst>
            <a:ext uri="{FF2B5EF4-FFF2-40B4-BE49-F238E27FC236}">
              <a16:creationId xmlns:a16="http://schemas.microsoft.com/office/drawing/2014/main" id="{49E0C9C3-C5CA-4F9D-BD47-BC2139D05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84" name="Picture 3" descr="StoTherm Vario">
          <a:extLst>
            <a:ext uri="{FF2B5EF4-FFF2-40B4-BE49-F238E27FC236}">
              <a16:creationId xmlns:a16="http://schemas.microsoft.com/office/drawing/2014/main" id="{44221109-04FE-4FDB-A7F9-1CCCA7579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85" name="Picture 86" descr="StoTherm Vario">
          <a:extLst>
            <a:ext uri="{FF2B5EF4-FFF2-40B4-BE49-F238E27FC236}">
              <a16:creationId xmlns:a16="http://schemas.microsoft.com/office/drawing/2014/main" id="{4CD9B1D6-572A-4CC4-ABE0-99AF87804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86" name="Picture 87" descr="StoTherm Vario">
          <a:extLst>
            <a:ext uri="{FF2B5EF4-FFF2-40B4-BE49-F238E27FC236}">
              <a16:creationId xmlns:a16="http://schemas.microsoft.com/office/drawing/2014/main" id="{C35FCCC8-B2D0-4157-ABDD-20752E3AC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87" name="Picture 88" descr="StoTherm Vario">
          <a:extLst>
            <a:ext uri="{FF2B5EF4-FFF2-40B4-BE49-F238E27FC236}">
              <a16:creationId xmlns:a16="http://schemas.microsoft.com/office/drawing/2014/main" id="{FB4EC863-1540-4BA1-AD56-E387706AE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88" name="Picture 89" descr="StoTherm Vario">
          <a:extLst>
            <a:ext uri="{FF2B5EF4-FFF2-40B4-BE49-F238E27FC236}">
              <a16:creationId xmlns:a16="http://schemas.microsoft.com/office/drawing/2014/main" id="{73633232-FA3E-4015-A2E7-086699696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89" name="Picture 90" descr="StoTherm Vario">
          <a:extLst>
            <a:ext uri="{FF2B5EF4-FFF2-40B4-BE49-F238E27FC236}">
              <a16:creationId xmlns:a16="http://schemas.microsoft.com/office/drawing/2014/main" id="{93184F5D-77FD-4D14-8A1C-31807368A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90" name="Picture 91" descr="StoTherm Vario">
          <a:extLst>
            <a:ext uri="{FF2B5EF4-FFF2-40B4-BE49-F238E27FC236}">
              <a16:creationId xmlns:a16="http://schemas.microsoft.com/office/drawing/2014/main" id="{4D996640-8F01-4FB3-B169-1B6FD43F5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91" name="Picture 92" descr="StoTherm Vario">
          <a:extLst>
            <a:ext uri="{FF2B5EF4-FFF2-40B4-BE49-F238E27FC236}">
              <a16:creationId xmlns:a16="http://schemas.microsoft.com/office/drawing/2014/main" id="{4681819A-BA91-467C-9C6B-55BCBE3B7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92" name="Picture 49" descr="StoTherm Vario">
          <a:extLst>
            <a:ext uri="{FF2B5EF4-FFF2-40B4-BE49-F238E27FC236}">
              <a16:creationId xmlns:a16="http://schemas.microsoft.com/office/drawing/2014/main" id="{AB34F196-6330-453E-8A2E-956E19312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93" name="Picture 92" descr="StoTherm Vario">
          <a:extLst>
            <a:ext uri="{FF2B5EF4-FFF2-40B4-BE49-F238E27FC236}">
              <a16:creationId xmlns:a16="http://schemas.microsoft.com/office/drawing/2014/main" id="{14820C1C-12FA-406B-9AE1-40E93C0EA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94" name="Picture 92" descr="StoTherm Vario">
          <a:extLst>
            <a:ext uri="{FF2B5EF4-FFF2-40B4-BE49-F238E27FC236}">
              <a16:creationId xmlns:a16="http://schemas.microsoft.com/office/drawing/2014/main" id="{B5A154A3-4581-40B9-A149-6C4A4390D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95" name="Picture 92" descr="StoTherm Vario">
          <a:extLst>
            <a:ext uri="{FF2B5EF4-FFF2-40B4-BE49-F238E27FC236}">
              <a16:creationId xmlns:a16="http://schemas.microsoft.com/office/drawing/2014/main" id="{910C5865-8A00-448B-BDDC-5B729335C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96" name="Picture 92" descr="StoTherm Vario">
          <a:extLst>
            <a:ext uri="{FF2B5EF4-FFF2-40B4-BE49-F238E27FC236}">
              <a16:creationId xmlns:a16="http://schemas.microsoft.com/office/drawing/2014/main" id="{3256655F-EF0D-46EF-AA7D-46A13D330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97" name="Picture 92" descr="StoTherm Vario">
          <a:extLst>
            <a:ext uri="{FF2B5EF4-FFF2-40B4-BE49-F238E27FC236}">
              <a16:creationId xmlns:a16="http://schemas.microsoft.com/office/drawing/2014/main" id="{BF48DF62-7659-4D79-9EC1-F73F55633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666750</xdr:colOff>
      <xdr:row>580</xdr:row>
      <xdr:rowOff>0</xdr:rowOff>
    </xdr:from>
    <xdr:ext cx="0" cy="200025"/>
    <xdr:pic>
      <xdr:nvPicPr>
        <xdr:cNvPr id="1498" name="Picture 92" descr="StoTherm Vario">
          <a:extLst>
            <a:ext uri="{FF2B5EF4-FFF2-40B4-BE49-F238E27FC236}">
              <a16:creationId xmlns:a16="http://schemas.microsoft.com/office/drawing/2014/main" id="{2F3521CE-D463-4D82-933D-EB58CFEA5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64575925"/>
          <a:ext cx="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64\HOME\DOCUME~1\PODOLS~1\LOCALS~1\Temp\Skanska%20nab&#237;dka-0403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suopeu.sharepoint.com/2017/10-PDF/PDF%20VRTICI%20I%20&#352;KOLA%20PO%20PROJEKTIMA/VIJENAC/PDF%20O&#352;%20VIJENAC_ELEKTRO/C%20-%20Tro&#353;kovnik%20-%20O&#352;%20Vijenac-%20elektro%20-%20sa%20cijenam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Skanska nabídka-0403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slov"/>
      <sheetName val="1 INSTALACIJA"/>
    </sheetNames>
    <sheetDataSet>
      <sheetData sheetId="0"/>
      <sheetData sheetId="1"/>
    </sheetDataSet>
  </externalBook>
</externalLink>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8CE79-0D37-4FE3-B7E6-BC4A20C9CCD9}">
  <dimension ref="A2:H42"/>
  <sheetViews>
    <sheetView showGridLines="0" tabSelected="1" view="pageBreakPreview" zoomScale="70" zoomScaleNormal="100" zoomScaleSheetLayoutView="70" workbookViewId="0">
      <selection activeCell="E27" sqref="E27:H27"/>
    </sheetView>
  </sheetViews>
  <sheetFormatPr defaultRowHeight="14.25"/>
  <cols>
    <col min="1" max="1" width="3.28515625" style="844" customWidth="1"/>
    <col min="2" max="2" width="3.5703125" style="844" customWidth="1"/>
    <col min="3" max="3" width="26.85546875" style="844" customWidth="1"/>
    <col min="4" max="4" width="1.85546875" style="844" customWidth="1"/>
    <col min="5" max="5" width="15.28515625" style="844" customWidth="1"/>
    <col min="6" max="6" width="16.140625" style="866" customWidth="1"/>
    <col min="7" max="7" width="15" style="866" customWidth="1"/>
    <col min="8" max="8" width="18.7109375" style="866" customWidth="1"/>
    <col min="9" max="256" width="9.140625" style="844"/>
    <col min="257" max="257" width="3.28515625" style="844" customWidth="1"/>
    <col min="258" max="258" width="3.5703125" style="844" customWidth="1"/>
    <col min="259" max="259" width="26.85546875" style="844" customWidth="1"/>
    <col min="260" max="260" width="1.85546875" style="844" customWidth="1"/>
    <col min="261" max="261" width="15.28515625" style="844" customWidth="1"/>
    <col min="262" max="262" width="17.140625" style="844" customWidth="1"/>
    <col min="263" max="263" width="15" style="844" customWidth="1"/>
    <col min="264" max="264" width="17.5703125" style="844" customWidth="1"/>
    <col min="265" max="512" width="9.140625" style="844"/>
    <col min="513" max="513" width="3.28515625" style="844" customWidth="1"/>
    <col min="514" max="514" width="3.5703125" style="844" customWidth="1"/>
    <col min="515" max="515" width="26.85546875" style="844" customWidth="1"/>
    <col min="516" max="516" width="1.85546875" style="844" customWidth="1"/>
    <col min="517" max="517" width="15.28515625" style="844" customWidth="1"/>
    <col min="518" max="518" width="17.140625" style="844" customWidth="1"/>
    <col min="519" max="519" width="15" style="844" customWidth="1"/>
    <col min="520" max="520" width="17.5703125" style="844" customWidth="1"/>
    <col min="521" max="768" width="9.140625" style="844"/>
    <col min="769" max="769" width="3.28515625" style="844" customWidth="1"/>
    <col min="770" max="770" width="3.5703125" style="844" customWidth="1"/>
    <col min="771" max="771" width="26.85546875" style="844" customWidth="1"/>
    <col min="772" max="772" width="1.85546875" style="844" customWidth="1"/>
    <col min="773" max="773" width="15.28515625" style="844" customWidth="1"/>
    <col min="774" max="774" width="17.140625" style="844" customWidth="1"/>
    <col min="775" max="775" width="15" style="844" customWidth="1"/>
    <col min="776" max="776" width="17.5703125" style="844" customWidth="1"/>
    <col min="777" max="1024" width="9.140625" style="844"/>
    <col min="1025" max="1025" width="3.28515625" style="844" customWidth="1"/>
    <col min="1026" max="1026" width="3.5703125" style="844" customWidth="1"/>
    <col min="1027" max="1027" width="26.85546875" style="844" customWidth="1"/>
    <col min="1028" max="1028" width="1.85546875" style="844" customWidth="1"/>
    <col min="1029" max="1029" width="15.28515625" style="844" customWidth="1"/>
    <col min="1030" max="1030" width="17.140625" style="844" customWidth="1"/>
    <col min="1031" max="1031" width="15" style="844" customWidth="1"/>
    <col min="1032" max="1032" width="17.5703125" style="844" customWidth="1"/>
    <col min="1033" max="1280" width="9.140625" style="844"/>
    <col min="1281" max="1281" width="3.28515625" style="844" customWidth="1"/>
    <col min="1282" max="1282" width="3.5703125" style="844" customWidth="1"/>
    <col min="1283" max="1283" width="26.85546875" style="844" customWidth="1"/>
    <col min="1284" max="1284" width="1.85546875" style="844" customWidth="1"/>
    <col min="1285" max="1285" width="15.28515625" style="844" customWidth="1"/>
    <col min="1286" max="1286" width="17.140625" style="844" customWidth="1"/>
    <col min="1287" max="1287" width="15" style="844" customWidth="1"/>
    <col min="1288" max="1288" width="17.5703125" style="844" customWidth="1"/>
    <col min="1289" max="1536" width="9.140625" style="844"/>
    <col min="1537" max="1537" width="3.28515625" style="844" customWidth="1"/>
    <col min="1538" max="1538" width="3.5703125" style="844" customWidth="1"/>
    <col min="1539" max="1539" width="26.85546875" style="844" customWidth="1"/>
    <col min="1540" max="1540" width="1.85546875" style="844" customWidth="1"/>
    <col min="1541" max="1541" width="15.28515625" style="844" customWidth="1"/>
    <col min="1542" max="1542" width="17.140625" style="844" customWidth="1"/>
    <col min="1543" max="1543" width="15" style="844" customWidth="1"/>
    <col min="1544" max="1544" width="17.5703125" style="844" customWidth="1"/>
    <col min="1545" max="1792" width="9.140625" style="844"/>
    <col min="1793" max="1793" width="3.28515625" style="844" customWidth="1"/>
    <col min="1794" max="1794" width="3.5703125" style="844" customWidth="1"/>
    <col min="1795" max="1795" width="26.85546875" style="844" customWidth="1"/>
    <col min="1796" max="1796" width="1.85546875" style="844" customWidth="1"/>
    <col min="1797" max="1797" width="15.28515625" style="844" customWidth="1"/>
    <col min="1798" max="1798" width="17.140625" style="844" customWidth="1"/>
    <col min="1799" max="1799" width="15" style="844" customWidth="1"/>
    <col min="1800" max="1800" width="17.5703125" style="844" customWidth="1"/>
    <col min="1801" max="2048" width="9.140625" style="844"/>
    <col min="2049" max="2049" width="3.28515625" style="844" customWidth="1"/>
    <col min="2050" max="2050" width="3.5703125" style="844" customWidth="1"/>
    <col min="2051" max="2051" width="26.85546875" style="844" customWidth="1"/>
    <col min="2052" max="2052" width="1.85546875" style="844" customWidth="1"/>
    <col min="2053" max="2053" width="15.28515625" style="844" customWidth="1"/>
    <col min="2054" max="2054" width="17.140625" style="844" customWidth="1"/>
    <col min="2055" max="2055" width="15" style="844" customWidth="1"/>
    <col min="2056" max="2056" width="17.5703125" style="844" customWidth="1"/>
    <col min="2057" max="2304" width="9.140625" style="844"/>
    <col min="2305" max="2305" width="3.28515625" style="844" customWidth="1"/>
    <col min="2306" max="2306" width="3.5703125" style="844" customWidth="1"/>
    <col min="2307" max="2307" width="26.85546875" style="844" customWidth="1"/>
    <col min="2308" max="2308" width="1.85546875" style="844" customWidth="1"/>
    <col min="2309" max="2309" width="15.28515625" style="844" customWidth="1"/>
    <col min="2310" max="2310" width="17.140625" style="844" customWidth="1"/>
    <col min="2311" max="2311" width="15" style="844" customWidth="1"/>
    <col min="2312" max="2312" width="17.5703125" style="844" customWidth="1"/>
    <col min="2313" max="2560" width="9.140625" style="844"/>
    <col min="2561" max="2561" width="3.28515625" style="844" customWidth="1"/>
    <col min="2562" max="2562" width="3.5703125" style="844" customWidth="1"/>
    <col min="2563" max="2563" width="26.85546875" style="844" customWidth="1"/>
    <col min="2564" max="2564" width="1.85546875" style="844" customWidth="1"/>
    <col min="2565" max="2565" width="15.28515625" style="844" customWidth="1"/>
    <col min="2566" max="2566" width="17.140625" style="844" customWidth="1"/>
    <col min="2567" max="2567" width="15" style="844" customWidth="1"/>
    <col min="2568" max="2568" width="17.5703125" style="844" customWidth="1"/>
    <col min="2569" max="2816" width="9.140625" style="844"/>
    <col min="2817" max="2817" width="3.28515625" style="844" customWidth="1"/>
    <col min="2818" max="2818" width="3.5703125" style="844" customWidth="1"/>
    <col min="2819" max="2819" width="26.85546875" style="844" customWidth="1"/>
    <col min="2820" max="2820" width="1.85546875" style="844" customWidth="1"/>
    <col min="2821" max="2821" width="15.28515625" style="844" customWidth="1"/>
    <col min="2822" max="2822" width="17.140625" style="844" customWidth="1"/>
    <col min="2823" max="2823" width="15" style="844" customWidth="1"/>
    <col min="2824" max="2824" width="17.5703125" style="844" customWidth="1"/>
    <col min="2825" max="3072" width="9.140625" style="844"/>
    <col min="3073" max="3073" width="3.28515625" style="844" customWidth="1"/>
    <col min="3074" max="3074" width="3.5703125" style="844" customWidth="1"/>
    <col min="3075" max="3075" width="26.85546875" style="844" customWidth="1"/>
    <col min="3076" max="3076" width="1.85546875" style="844" customWidth="1"/>
    <col min="3077" max="3077" width="15.28515625" style="844" customWidth="1"/>
    <col min="3078" max="3078" width="17.140625" style="844" customWidth="1"/>
    <col min="3079" max="3079" width="15" style="844" customWidth="1"/>
    <col min="3080" max="3080" width="17.5703125" style="844" customWidth="1"/>
    <col min="3081" max="3328" width="9.140625" style="844"/>
    <col min="3329" max="3329" width="3.28515625" style="844" customWidth="1"/>
    <col min="3330" max="3330" width="3.5703125" style="844" customWidth="1"/>
    <col min="3331" max="3331" width="26.85546875" style="844" customWidth="1"/>
    <col min="3332" max="3332" width="1.85546875" style="844" customWidth="1"/>
    <col min="3333" max="3333" width="15.28515625" style="844" customWidth="1"/>
    <col min="3334" max="3334" width="17.140625" style="844" customWidth="1"/>
    <col min="3335" max="3335" width="15" style="844" customWidth="1"/>
    <col min="3336" max="3336" width="17.5703125" style="844" customWidth="1"/>
    <col min="3337" max="3584" width="9.140625" style="844"/>
    <col min="3585" max="3585" width="3.28515625" style="844" customWidth="1"/>
    <col min="3586" max="3586" width="3.5703125" style="844" customWidth="1"/>
    <col min="3587" max="3587" width="26.85546875" style="844" customWidth="1"/>
    <col min="3588" max="3588" width="1.85546875" style="844" customWidth="1"/>
    <col min="3589" max="3589" width="15.28515625" style="844" customWidth="1"/>
    <col min="3590" max="3590" width="17.140625" style="844" customWidth="1"/>
    <col min="3591" max="3591" width="15" style="844" customWidth="1"/>
    <col min="3592" max="3592" width="17.5703125" style="844" customWidth="1"/>
    <col min="3593" max="3840" width="9.140625" style="844"/>
    <col min="3841" max="3841" width="3.28515625" style="844" customWidth="1"/>
    <col min="3842" max="3842" width="3.5703125" style="844" customWidth="1"/>
    <col min="3843" max="3843" width="26.85546875" style="844" customWidth="1"/>
    <col min="3844" max="3844" width="1.85546875" style="844" customWidth="1"/>
    <col min="3845" max="3845" width="15.28515625" style="844" customWidth="1"/>
    <col min="3846" max="3846" width="17.140625" style="844" customWidth="1"/>
    <col min="3847" max="3847" width="15" style="844" customWidth="1"/>
    <col min="3848" max="3848" width="17.5703125" style="844" customWidth="1"/>
    <col min="3849" max="4096" width="9.140625" style="844"/>
    <col min="4097" max="4097" width="3.28515625" style="844" customWidth="1"/>
    <col min="4098" max="4098" width="3.5703125" style="844" customWidth="1"/>
    <col min="4099" max="4099" width="26.85546875" style="844" customWidth="1"/>
    <col min="4100" max="4100" width="1.85546875" style="844" customWidth="1"/>
    <col min="4101" max="4101" width="15.28515625" style="844" customWidth="1"/>
    <col min="4102" max="4102" width="17.140625" style="844" customWidth="1"/>
    <col min="4103" max="4103" width="15" style="844" customWidth="1"/>
    <col min="4104" max="4104" width="17.5703125" style="844" customWidth="1"/>
    <col min="4105" max="4352" width="9.140625" style="844"/>
    <col min="4353" max="4353" width="3.28515625" style="844" customWidth="1"/>
    <col min="4354" max="4354" width="3.5703125" style="844" customWidth="1"/>
    <col min="4355" max="4355" width="26.85546875" style="844" customWidth="1"/>
    <col min="4356" max="4356" width="1.85546875" style="844" customWidth="1"/>
    <col min="4357" max="4357" width="15.28515625" style="844" customWidth="1"/>
    <col min="4358" max="4358" width="17.140625" style="844" customWidth="1"/>
    <col min="4359" max="4359" width="15" style="844" customWidth="1"/>
    <col min="4360" max="4360" width="17.5703125" style="844" customWidth="1"/>
    <col min="4361" max="4608" width="9.140625" style="844"/>
    <col min="4609" max="4609" width="3.28515625" style="844" customWidth="1"/>
    <col min="4610" max="4610" width="3.5703125" style="844" customWidth="1"/>
    <col min="4611" max="4611" width="26.85546875" style="844" customWidth="1"/>
    <col min="4612" max="4612" width="1.85546875" style="844" customWidth="1"/>
    <col min="4613" max="4613" width="15.28515625" style="844" customWidth="1"/>
    <col min="4614" max="4614" width="17.140625" style="844" customWidth="1"/>
    <col min="4615" max="4615" width="15" style="844" customWidth="1"/>
    <col min="4616" max="4616" width="17.5703125" style="844" customWidth="1"/>
    <col min="4617" max="4864" width="9.140625" style="844"/>
    <col min="4865" max="4865" width="3.28515625" style="844" customWidth="1"/>
    <col min="4866" max="4866" width="3.5703125" style="844" customWidth="1"/>
    <col min="4867" max="4867" width="26.85546875" style="844" customWidth="1"/>
    <col min="4868" max="4868" width="1.85546875" style="844" customWidth="1"/>
    <col min="4869" max="4869" width="15.28515625" style="844" customWidth="1"/>
    <col min="4870" max="4870" width="17.140625" style="844" customWidth="1"/>
    <col min="4871" max="4871" width="15" style="844" customWidth="1"/>
    <col min="4872" max="4872" width="17.5703125" style="844" customWidth="1"/>
    <col min="4873" max="5120" width="9.140625" style="844"/>
    <col min="5121" max="5121" width="3.28515625" style="844" customWidth="1"/>
    <col min="5122" max="5122" width="3.5703125" style="844" customWidth="1"/>
    <col min="5123" max="5123" width="26.85546875" style="844" customWidth="1"/>
    <col min="5124" max="5124" width="1.85546875" style="844" customWidth="1"/>
    <col min="5125" max="5125" width="15.28515625" style="844" customWidth="1"/>
    <col min="5126" max="5126" width="17.140625" style="844" customWidth="1"/>
    <col min="5127" max="5127" width="15" style="844" customWidth="1"/>
    <col min="5128" max="5128" width="17.5703125" style="844" customWidth="1"/>
    <col min="5129" max="5376" width="9.140625" style="844"/>
    <col min="5377" max="5377" width="3.28515625" style="844" customWidth="1"/>
    <col min="5378" max="5378" width="3.5703125" style="844" customWidth="1"/>
    <col min="5379" max="5379" width="26.85546875" style="844" customWidth="1"/>
    <col min="5380" max="5380" width="1.85546875" style="844" customWidth="1"/>
    <col min="5381" max="5381" width="15.28515625" style="844" customWidth="1"/>
    <col min="5382" max="5382" width="17.140625" style="844" customWidth="1"/>
    <col min="5383" max="5383" width="15" style="844" customWidth="1"/>
    <col min="5384" max="5384" width="17.5703125" style="844" customWidth="1"/>
    <col min="5385" max="5632" width="9.140625" style="844"/>
    <col min="5633" max="5633" width="3.28515625" style="844" customWidth="1"/>
    <col min="5634" max="5634" width="3.5703125" style="844" customWidth="1"/>
    <col min="5635" max="5635" width="26.85546875" style="844" customWidth="1"/>
    <col min="5636" max="5636" width="1.85546875" style="844" customWidth="1"/>
    <col min="5637" max="5637" width="15.28515625" style="844" customWidth="1"/>
    <col min="5638" max="5638" width="17.140625" style="844" customWidth="1"/>
    <col min="5639" max="5639" width="15" style="844" customWidth="1"/>
    <col min="5640" max="5640" width="17.5703125" style="844" customWidth="1"/>
    <col min="5641" max="5888" width="9.140625" style="844"/>
    <col min="5889" max="5889" width="3.28515625" style="844" customWidth="1"/>
    <col min="5890" max="5890" width="3.5703125" style="844" customWidth="1"/>
    <col min="5891" max="5891" width="26.85546875" style="844" customWidth="1"/>
    <col min="5892" max="5892" width="1.85546875" style="844" customWidth="1"/>
    <col min="5893" max="5893" width="15.28515625" style="844" customWidth="1"/>
    <col min="5894" max="5894" width="17.140625" style="844" customWidth="1"/>
    <col min="5895" max="5895" width="15" style="844" customWidth="1"/>
    <col min="5896" max="5896" width="17.5703125" style="844" customWidth="1"/>
    <col min="5897" max="6144" width="9.140625" style="844"/>
    <col min="6145" max="6145" width="3.28515625" style="844" customWidth="1"/>
    <col min="6146" max="6146" width="3.5703125" style="844" customWidth="1"/>
    <col min="6147" max="6147" width="26.85546875" style="844" customWidth="1"/>
    <col min="6148" max="6148" width="1.85546875" style="844" customWidth="1"/>
    <col min="6149" max="6149" width="15.28515625" style="844" customWidth="1"/>
    <col min="6150" max="6150" width="17.140625" style="844" customWidth="1"/>
    <col min="6151" max="6151" width="15" style="844" customWidth="1"/>
    <col min="6152" max="6152" width="17.5703125" style="844" customWidth="1"/>
    <col min="6153" max="6400" width="9.140625" style="844"/>
    <col min="6401" max="6401" width="3.28515625" style="844" customWidth="1"/>
    <col min="6402" max="6402" width="3.5703125" style="844" customWidth="1"/>
    <col min="6403" max="6403" width="26.85546875" style="844" customWidth="1"/>
    <col min="6404" max="6404" width="1.85546875" style="844" customWidth="1"/>
    <col min="6405" max="6405" width="15.28515625" style="844" customWidth="1"/>
    <col min="6406" max="6406" width="17.140625" style="844" customWidth="1"/>
    <col min="6407" max="6407" width="15" style="844" customWidth="1"/>
    <col min="6408" max="6408" width="17.5703125" style="844" customWidth="1"/>
    <col min="6409" max="6656" width="9.140625" style="844"/>
    <col min="6657" max="6657" width="3.28515625" style="844" customWidth="1"/>
    <col min="6658" max="6658" width="3.5703125" style="844" customWidth="1"/>
    <col min="6659" max="6659" width="26.85546875" style="844" customWidth="1"/>
    <col min="6660" max="6660" width="1.85546875" style="844" customWidth="1"/>
    <col min="6661" max="6661" width="15.28515625" style="844" customWidth="1"/>
    <col min="6662" max="6662" width="17.140625" style="844" customWidth="1"/>
    <col min="6663" max="6663" width="15" style="844" customWidth="1"/>
    <col min="6664" max="6664" width="17.5703125" style="844" customWidth="1"/>
    <col min="6665" max="6912" width="9.140625" style="844"/>
    <col min="6913" max="6913" width="3.28515625" style="844" customWidth="1"/>
    <col min="6914" max="6914" width="3.5703125" style="844" customWidth="1"/>
    <col min="6915" max="6915" width="26.85546875" style="844" customWidth="1"/>
    <col min="6916" max="6916" width="1.85546875" style="844" customWidth="1"/>
    <col min="6917" max="6917" width="15.28515625" style="844" customWidth="1"/>
    <col min="6918" max="6918" width="17.140625" style="844" customWidth="1"/>
    <col min="6919" max="6919" width="15" style="844" customWidth="1"/>
    <col min="6920" max="6920" width="17.5703125" style="844" customWidth="1"/>
    <col min="6921" max="7168" width="9.140625" style="844"/>
    <col min="7169" max="7169" width="3.28515625" style="844" customWidth="1"/>
    <col min="7170" max="7170" width="3.5703125" style="844" customWidth="1"/>
    <col min="7171" max="7171" width="26.85546875" style="844" customWidth="1"/>
    <col min="7172" max="7172" width="1.85546875" style="844" customWidth="1"/>
    <col min="7173" max="7173" width="15.28515625" style="844" customWidth="1"/>
    <col min="7174" max="7174" width="17.140625" style="844" customWidth="1"/>
    <col min="7175" max="7175" width="15" style="844" customWidth="1"/>
    <col min="7176" max="7176" width="17.5703125" style="844" customWidth="1"/>
    <col min="7177" max="7424" width="9.140625" style="844"/>
    <col min="7425" max="7425" width="3.28515625" style="844" customWidth="1"/>
    <col min="7426" max="7426" width="3.5703125" style="844" customWidth="1"/>
    <col min="7427" max="7427" width="26.85546875" style="844" customWidth="1"/>
    <col min="7428" max="7428" width="1.85546875" style="844" customWidth="1"/>
    <col min="7429" max="7429" width="15.28515625" style="844" customWidth="1"/>
    <col min="7430" max="7430" width="17.140625" style="844" customWidth="1"/>
    <col min="7431" max="7431" width="15" style="844" customWidth="1"/>
    <col min="7432" max="7432" width="17.5703125" style="844" customWidth="1"/>
    <col min="7433" max="7680" width="9.140625" style="844"/>
    <col min="7681" max="7681" width="3.28515625" style="844" customWidth="1"/>
    <col min="7682" max="7682" width="3.5703125" style="844" customWidth="1"/>
    <col min="7683" max="7683" width="26.85546875" style="844" customWidth="1"/>
    <col min="7684" max="7684" width="1.85546875" style="844" customWidth="1"/>
    <col min="7685" max="7685" width="15.28515625" style="844" customWidth="1"/>
    <col min="7686" max="7686" width="17.140625" style="844" customWidth="1"/>
    <col min="7687" max="7687" width="15" style="844" customWidth="1"/>
    <col min="7688" max="7688" width="17.5703125" style="844" customWidth="1"/>
    <col min="7689" max="7936" width="9.140625" style="844"/>
    <col min="7937" max="7937" width="3.28515625" style="844" customWidth="1"/>
    <col min="7938" max="7938" width="3.5703125" style="844" customWidth="1"/>
    <col min="7939" max="7939" width="26.85546875" style="844" customWidth="1"/>
    <col min="7940" max="7940" width="1.85546875" style="844" customWidth="1"/>
    <col min="7941" max="7941" width="15.28515625" style="844" customWidth="1"/>
    <col min="7942" max="7942" width="17.140625" style="844" customWidth="1"/>
    <col min="7943" max="7943" width="15" style="844" customWidth="1"/>
    <col min="7944" max="7944" width="17.5703125" style="844" customWidth="1"/>
    <col min="7945" max="8192" width="9.140625" style="844"/>
    <col min="8193" max="8193" width="3.28515625" style="844" customWidth="1"/>
    <col min="8194" max="8194" width="3.5703125" style="844" customWidth="1"/>
    <col min="8195" max="8195" width="26.85546875" style="844" customWidth="1"/>
    <col min="8196" max="8196" width="1.85546875" style="844" customWidth="1"/>
    <col min="8197" max="8197" width="15.28515625" style="844" customWidth="1"/>
    <col min="8198" max="8198" width="17.140625" style="844" customWidth="1"/>
    <col min="8199" max="8199" width="15" style="844" customWidth="1"/>
    <col min="8200" max="8200" width="17.5703125" style="844" customWidth="1"/>
    <col min="8201" max="8448" width="9.140625" style="844"/>
    <col min="8449" max="8449" width="3.28515625" style="844" customWidth="1"/>
    <col min="8450" max="8450" width="3.5703125" style="844" customWidth="1"/>
    <col min="8451" max="8451" width="26.85546875" style="844" customWidth="1"/>
    <col min="8452" max="8452" width="1.85546875" style="844" customWidth="1"/>
    <col min="8453" max="8453" width="15.28515625" style="844" customWidth="1"/>
    <col min="8454" max="8454" width="17.140625" style="844" customWidth="1"/>
    <col min="8455" max="8455" width="15" style="844" customWidth="1"/>
    <col min="8456" max="8456" width="17.5703125" style="844" customWidth="1"/>
    <col min="8457" max="8704" width="9.140625" style="844"/>
    <col min="8705" max="8705" width="3.28515625" style="844" customWidth="1"/>
    <col min="8706" max="8706" width="3.5703125" style="844" customWidth="1"/>
    <col min="8707" max="8707" width="26.85546875" style="844" customWidth="1"/>
    <col min="8708" max="8708" width="1.85546875" style="844" customWidth="1"/>
    <col min="8709" max="8709" width="15.28515625" style="844" customWidth="1"/>
    <col min="8710" max="8710" width="17.140625" style="844" customWidth="1"/>
    <col min="8711" max="8711" width="15" style="844" customWidth="1"/>
    <col min="8712" max="8712" width="17.5703125" style="844" customWidth="1"/>
    <col min="8713" max="8960" width="9.140625" style="844"/>
    <col min="8961" max="8961" width="3.28515625" style="844" customWidth="1"/>
    <col min="8962" max="8962" width="3.5703125" style="844" customWidth="1"/>
    <col min="8963" max="8963" width="26.85546875" style="844" customWidth="1"/>
    <col min="8964" max="8964" width="1.85546875" style="844" customWidth="1"/>
    <col min="8965" max="8965" width="15.28515625" style="844" customWidth="1"/>
    <col min="8966" max="8966" width="17.140625" style="844" customWidth="1"/>
    <col min="8967" max="8967" width="15" style="844" customWidth="1"/>
    <col min="8968" max="8968" width="17.5703125" style="844" customWidth="1"/>
    <col min="8969" max="9216" width="9.140625" style="844"/>
    <col min="9217" max="9217" width="3.28515625" style="844" customWidth="1"/>
    <col min="9218" max="9218" width="3.5703125" style="844" customWidth="1"/>
    <col min="9219" max="9219" width="26.85546875" style="844" customWidth="1"/>
    <col min="9220" max="9220" width="1.85546875" style="844" customWidth="1"/>
    <col min="9221" max="9221" width="15.28515625" style="844" customWidth="1"/>
    <col min="9222" max="9222" width="17.140625" style="844" customWidth="1"/>
    <col min="9223" max="9223" width="15" style="844" customWidth="1"/>
    <col min="9224" max="9224" width="17.5703125" style="844" customWidth="1"/>
    <col min="9225" max="9472" width="9.140625" style="844"/>
    <col min="9473" max="9473" width="3.28515625" style="844" customWidth="1"/>
    <col min="9474" max="9474" width="3.5703125" style="844" customWidth="1"/>
    <col min="9475" max="9475" width="26.85546875" style="844" customWidth="1"/>
    <col min="9476" max="9476" width="1.85546875" style="844" customWidth="1"/>
    <col min="9477" max="9477" width="15.28515625" style="844" customWidth="1"/>
    <col min="9478" max="9478" width="17.140625" style="844" customWidth="1"/>
    <col min="9479" max="9479" width="15" style="844" customWidth="1"/>
    <col min="9480" max="9480" width="17.5703125" style="844" customWidth="1"/>
    <col min="9481" max="9728" width="9.140625" style="844"/>
    <col min="9729" max="9729" width="3.28515625" style="844" customWidth="1"/>
    <col min="9730" max="9730" width="3.5703125" style="844" customWidth="1"/>
    <col min="9731" max="9731" width="26.85546875" style="844" customWidth="1"/>
    <col min="9732" max="9732" width="1.85546875" style="844" customWidth="1"/>
    <col min="9733" max="9733" width="15.28515625" style="844" customWidth="1"/>
    <col min="9734" max="9734" width="17.140625" style="844" customWidth="1"/>
    <col min="9735" max="9735" width="15" style="844" customWidth="1"/>
    <col min="9736" max="9736" width="17.5703125" style="844" customWidth="1"/>
    <col min="9737" max="9984" width="9.140625" style="844"/>
    <col min="9985" max="9985" width="3.28515625" style="844" customWidth="1"/>
    <col min="9986" max="9986" width="3.5703125" style="844" customWidth="1"/>
    <col min="9987" max="9987" width="26.85546875" style="844" customWidth="1"/>
    <col min="9988" max="9988" width="1.85546875" style="844" customWidth="1"/>
    <col min="9989" max="9989" width="15.28515625" style="844" customWidth="1"/>
    <col min="9990" max="9990" width="17.140625" style="844" customWidth="1"/>
    <col min="9991" max="9991" width="15" style="844" customWidth="1"/>
    <col min="9992" max="9992" width="17.5703125" style="844" customWidth="1"/>
    <col min="9993" max="10240" width="9.140625" style="844"/>
    <col min="10241" max="10241" width="3.28515625" style="844" customWidth="1"/>
    <col min="10242" max="10242" width="3.5703125" style="844" customWidth="1"/>
    <col min="10243" max="10243" width="26.85546875" style="844" customWidth="1"/>
    <col min="10244" max="10244" width="1.85546875" style="844" customWidth="1"/>
    <col min="10245" max="10245" width="15.28515625" style="844" customWidth="1"/>
    <col min="10246" max="10246" width="17.140625" style="844" customWidth="1"/>
    <col min="10247" max="10247" width="15" style="844" customWidth="1"/>
    <col min="10248" max="10248" width="17.5703125" style="844" customWidth="1"/>
    <col min="10249" max="10496" width="9.140625" style="844"/>
    <col min="10497" max="10497" width="3.28515625" style="844" customWidth="1"/>
    <col min="10498" max="10498" width="3.5703125" style="844" customWidth="1"/>
    <col min="10499" max="10499" width="26.85546875" style="844" customWidth="1"/>
    <col min="10500" max="10500" width="1.85546875" style="844" customWidth="1"/>
    <col min="10501" max="10501" width="15.28515625" style="844" customWidth="1"/>
    <col min="10502" max="10502" width="17.140625" style="844" customWidth="1"/>
    <col min="10503" max="10503" width="15" style="844" customWidth="1"/>
    <col min="10504" max="10504" width="17.5703125" style="844" customWidth="1"/>
    <col min="10505" max="10752" width="9.140625" style="844"/>
    <col min="10753" max="10753" width="3.28515625" style="844" customWidth="1"/>
    <col min="10754" max="10754" width="3.5703125" style="844" customWidth="1"/>
    <col min="10755" max="10755" width="26.85546875" style="844" customWidth="1"/>
    <col min="10756" max="10756" width="1.85546875" style="844" customWidth="1"/>
    <col min="10757" max="10757" width="15.28515625" style="844" customWidth="1"/>
    <col min="10758" max="10758" width="17.140625" style="844" customWidth="1"/>
    <col min="10759" max="10759" width="15" style="844" customWidth="1"/>
    <col min="10760" max="10760" width="17.5703125" style="844" customWidth="1"/>
    <col min="10761" max="11008" width="9.140625" style="844"/>
    <col min="11009" max="11009" width="3.28515625" style="844" customWidth="1"/>
    <col min="11010" max="11010" width="3.5703125" style="844" customWidth="1"/>
    <col min="11011" max="11011" width="26.85546875" style="844" customWidth="1"/>
    <col min="11012" max="11012" width="1.85546875" style="844" customWidth="1"/>
    <col min="11013" max="11013" width="15.28515625" style="844" customWidth="1"/>
    <col min="11014" max="11014" width="17.140625" style="844" customWidth="1"/>
    <col min="11015" max="11015" width="15" style="844" customWidth="1"/>
    <col min="11016" max="11016" width="17.5703125" style="844" customWidth="1"/>
    <col min="11017" max="11264" width="9.140625" style="844"/>
    <col min="11265" max="11265" width="3.28515625" style="844" customWidth="1"/>
    <col min="11266" max="11266" width="3.5703125" style="844" customWidth="1"/>
    <col min="11267" max="11267" width="26.85546875" style="844" customWidth="1"/>
    <col min="11268" max="11268" width="1.85546875" style="844" customWidth="1"/>
    <col min="11269" max="11269" width="15.28515625" style="844" customWidth="1"/>
    <col min="11270" max="11270" width="17.140625" style="844" customWidth="1"/>
    <col min="11271" max="11271" width="15" style="844" customWidth="1"/>
    <col min="11272" max="11272" width="17.5703125" style="844" customWidth="1"/>
    <col min="11273" max="11520" width="9.140625" style="844"/>
    <col min="11521" max="11521" width="3.28515625" style="844" customWidth="1"/>
    <col min="11522" max="11522" width="3.5703125" style="844" customWidth="1"/>
    <col min="11523" max="11523" width="26.85546875" style="844" customWidth="1"/>
    <col min="11524" max="11524" width="1.85546875" style="844" customWidth="1"/>
    <col min="11525" max="11525" width="15.28515625" style="844" customWidth="1"/>
    <col min="11526" max="11526" width="17.140625" style="844" customWidth="1"/>
    <col min="11527" max="11527" width="15" style="844" customWidth="1"/>
    <col min="11528" max="11528" width="17.5703125" style="844" customWidth="1"/>
    <col min="11529" max="11776" width="9.140625" style="844"/>
    <col min="11777" max="11777" width="3.28515625" style="844" customWidth="1"/>
    <col min="11778" max="11778" width="3.5703125" style="844" customWidth="1"/>
    <col min="11779" max="11779" width="26.85546875" style="844" customWidth="1"/>
    <col min="11780" max="11780" width="1.85546875" style="844" customWidth="1"/>
    <col min="11781" max="11781" width="15.28515625" style="844" customWidth="1"/>
    <col min="11782" max="11782" width="17.140625" style="844" customWidth="1"/>
    <col min="11783" max="11783" width="15" style="844" customWidth="1"/>
    <col min="11784" max="11784" width="17.5703125" style="844" customWidth="1"/>
    <col min="11785" max="12032" width="9.140625" style="844"/>
    <col min="12033" max="12033" width="3.28515625" style="844" customWidth="1"/>
    <col min="12034" max="12034" width="3.5703125" style="844" customWidth="1"/>
    <col min="12035" max="12035" width="26.85546875" style="844" customWidth="1"/>
    <col min="12036" max="12036" width="1.85546875" style="844" customWidth="1"/>
    <col min="12037" max="12037" width="15.28515625" style="844" customWidth="1"/>
    <col min="12038" max="12038" width="17.140625" style="844" customWidth="1"/>
    <col min="12039" max="12039" width="15" style="844" customWidth="1"/>
    <col min="12040" max="12040" width="17.5703125" style="844" customWidth="1"/>
    <col min="12041" max="12288" width="9.140625" style="844"/>
    <col min="12289" max="12289" width="3.28515625" style="844" customWidth="1"/>
    <col min="12290" max="12290" width="3.5703125" style="844" customWidth="1"/>
    <col min="12291" max="12291" width="26.85546875" style="844" customWidth="1"/>
    <col min="12292" max="12292" width="1.85546875" style="844" customWidth="1"/>
    <col min="12293" max="12293" width="15.28515625" style="844" customWidth="1"/>
    <col min="12294" max="12294" width="17.140625" style="844" customWidth="1"/>
    <col min="12295" max="12295" width="15" style="844" customWidth="1"/>
    <col min="12296" max="12296" width="17.5703125" style="844" customWidth="1"/>
    <col min="12297" max="12544" width="9.140625" style="844"/>
    <col min="12545" max="12545" width="3.28515625" style="844" customWidth="1"/>
    <col min="12546" max="12546" width="3.5703125" style="844" customWidth="1"/>
    <col min="12547" max="12547" width="26.85546875" style="844" customWidth="1"/>
    <col min="12548" max="12548" width="1.85546875" style="844" customWidth="1"/>
    <col min="12549" max="12549" width="15.28515625" style="844" customWidth="1"/>
    <col min="12550" max="12550" width="17.140625" style="844" customWidth="1"/>
    <col min="12551" max="12551" width="15" style="844" customWidth="1"/>
    <col min="12552" max="12552" width="17.5703125" style="844" customWidth="1"/>
    <col min="12553" max="12800" width="9.140625" style="844"/>
    <col min="12801" max="12801" width="3.28515625" style="844" customWidth="1"/>
    <col min="12802" max="12802" width="3.5703125" style="844" customWidth="1"/>
    <col min="12803" max="12803" width="26.85546875" style="844" customWidth="1"/>
    <col min="12804" max="12804" width="1.85546875" style="844" customWidth="1"/>
    <col min="12805" max="12805" width="15.28515625" style="844" customWidth="1"/>
    <col min="12806" max="12806" width="17.140625" style="844" customWidth="1"/>
    <col min="12807" max="12807" width="15" style="844" customWidth="1"/>
    <col min="12808" max="12808" width="17.5703125" style="844" customWidth="1"/>
    <col min="12809" max="13056" width="9.140625" style="844"/>
    <col min="13057" max="13057" width="3.28515625" style="844" customWidth="1"/>
    <col min="13058" max="13058" width="3.5703125" style="844" customWidth="1"/>
    <col min="13059" max="13059" width="26.85546875" style="844" customWidth="1"/>
    <col min="13060" max="13060" width="1.85546875" style="844" customWidth="1"/>
    <col min="13061" max="13061" width="15.28515625" style="844" customWidth="1"/>
    <col min="13062" max="13062" width="17.140625" style="844" customWidth="1"/>
    <col min="13063" max="13063" width="15" style="844" customWidth="1"/>
    <col min="13064" max="13064" width="17.5703125" style="844" customWidth="1"/>
    <col min="13065" max="13312" width="9.140625" style="844"/>
    <col min="13313" max="13313" width="3.28515625" style="844" customWidth="1"/>
    <col min="13314" max="13314" width="3.5703125" style="844" customWidth="1"/>
    <col min="13315" max="13315" width="26.85546875" style="844" customWidth="1"/>
    <col min="13316" max="13316" width="1.85546875" style="844" customWidth="1"/>
    <col min="13317" max="13317" width="15.28515625" style="844" customWidth="1"/>
    <col min="13318" max="13318" width="17.140625" style="844" customWidth="1"/>
    <col min="13319" max="13319" width="15" style="844" customWidth="1"/>
    <col min="13320" max="13320" width="17.5703125" style="844" customWidth="1"/>
    <col min="13321" max="13568" width="9.140625" style="844"/>
    <col min="13569" max="13569" width="3.28515625" style="844" customWidth="1"/>
    <col min="13570" max="13570" width="3.5703125" style="844" customWidth="1"/>
    <col min="13571" max="13571" width="26.85546875" style="844" customWidth="1"/>
    <col min="13572" max="13572" width="1.85546875" style="844" customWidth="1"/>
    <col min="13573" max="13573" width="15.28515625" style="844" customWidth="1"/>
    <col min="13574" max="13574" width="17.140625" style="844" customWidth="1"/>
    <col min="13575" max="13575" width="15" style="844" customWidth="1"/>
    <col min="13576" max="13576" width="17.5703125" style="844" customWidth="1"/>
    <col min="13577" max="13824" width="9.140625" style="844"/>
    <col min="13825" max="13825" width="3.28515625" style="844" customWidth="1"/>
    <col min="13826" max="13826" width="3.5703125" style="844" customWidth="1"/>
    <col min="13827" max="13827" width="26.85546875" style="844" customWidth="1"/>
    <col min="13828" max="13828" width="1.85546875" style="844" customWidth="1"/>
    <col min="13829" max="13829" width="15.28515625" style="844" customWidth="1"/>
    <col min="13830" max="13830" width="17.140625" style="844" customWidth="1"/>
    <col min="13831" max="13831" width="15" style="844" customWidth="1"/>
    <col min="13832" max="13832" width="17.5703125" style="844" customWidth="1"/>
    <col min="13833" max="14080" width="9.140625" style="844"/>
    <col min="14081" max="14081" width="3.28515625" style="844" customWidth="1"/>
    <col min="14082" max="14082" width="3.5703125" style="844" customWidth="1"/>
    <col min="14083" max="14083" width="26.85546875" style="844" customWidth="1"/>
    <col min="14084" max="14084" width="1.85546875" style="844" customWidth="1"/>
    <col min="14085" max="14085" width="15.28515625" style="844" customWidth="1"/>
    <col min="14086" max="14086" width="17.140625" style="844" customWidth="1"/>
    <col min="14087" max="14087" width="15" style="844" customWidth="1"/>
    <col min="14088" max="14088" width="17.5703125" style="844" customWidth="1"/>
    <col min="14089" max="14336" width="9.140625" style="844"/>
    <col min="14337" max="14337" width="3.28515625" style="844" customWidth="1"/>
    <col min="14338" max="14338" width="3.5703125" style="844" customWidth="1"/>
    <col min="14339" max="14339" width="26.85546875" style="844" customWidth="1"/>
    <col min="14340" max="14340" width="1.85546875" style="844" customWidth="1"/>
    <col min="14341" max="14341" width="15.28515625" style="844" customWidth="1"/>
    <col min="14342" max="14342" width="17.140625" style="844" customWidth="1"/>
    <col min="14343" max="14343" width="15" style="844" customWidth="1"/>
    <col min="14344" max="14344" width="17.5703125" style="844" customWidth="1"/>
    <col min="14345" max="14592" width="9.140625" style="844"/>
    <col min="14593" max="14593" width="3.28515625" style="844" customWidth="1"/>
    <col min="14594" max="14594" width="3.5703125" style="844" customWidth="1"/>
    <col min="14595" max="14595" width="26.85546875" style="844" customWidth="1"/>
    <col min="14596" max="14596" width="1.85546875" style="844" customWidth="1"/>
    <col min="14597" max="14597" width="15.28515625" style="844" customWidth="1"/>
    <col min="14598" max="14598" width="17.140625" style="844" customWidth="1"/>
    <col min="14599" max="14599" width="15" style="844" customWidth="1"/>
    <col min="14600" max="14600" width="17.5703125" style="844" customWidth="1"/>
    <col min="14601" max="14848" width="9.140625" style="844"/>
    <col min="14849" max="14849" width="3.28515625" style="844" customWidth="1"/>
    <col min="14850" max="14850" width="3.5703125" style="844" customWidth="1"/>
    <col min="14851" max="14851" width="26.85546875" style="844" customWidth="1"/>
    <col min="14852" max="14852" width="1.85546875" style="844" customWidth="1"/>
    <col min="14853" max="14853" width="15.28515625" style="844" customWidth="1"/>
    <col min="14854" max="14854" width="17.140625" style="844" customWidth="1"/>
    <col min="14855" max="14855" width="15" style="844" customWidth="1"/>
    <col min="14856" max="14856" width="17.5703125" style="844" customWidth="1"/>
    <col min="14857" max="15104" width="9.140625" style="844"/>
    <col min="15105" max="15105" width="3.28515625" style="844" customWidth="1"/>
    <col min="15106" max="15106" width="3.5703125" style="844" customWidth="1"/>
    <col min="15107" max="15107" width="26.85546875" style="844" customWidth="1"/>
    <col min="15108" max="15108" width="1.85546875" style="844" customWidth="1"/>
    <col min="15109" max="15109" width="15.28515625" style="844" customWidth="1"/>
    <col min="15110" max="15110" width="17.140625" style="844" customWidth="1"/>
    <col min="15111" max="15111" width="15" style="844" customWidth="1"/>
    <col min="15112" max="15112" width="17.5703125" style="844" customWidth="1"/>
    <col min="15113" max="15360" width="9.140625" style="844"/>
    <col min="15361" max="15361" width="3.28515625" style="844" customWidth="1"/>
    <col min="15362" max="15362" width="3.5703125" style="844" customWidth="1"/>
    <col min="15363" max="15363" width="26.85546875" style="844" customWidth="1"/>
    <col min="15364" max="15364" width="1.85546875" style="844" customWidth="1"/>
    <col min="15365" max="15365" width="15.28515625" style="844" customWidth="1"/>
    <col min="15366" max="15366" width="17.140625" style="844" customWidth="1"/>
    <col min="15367" max="15367" width="15" style="844" customWidth="1"/>
    <col min="15368" max="15368" width="17.5703125" style="844" customWidth="1"/>
    <col min="15369" max="15616" width="9.140625" style="844"/>
    <col min="15617" max="15617" width="3.28515625" style="844" customWidth="1"/>
    <col min="15618" max="15618" width="3.5703125" style="844" customWidth="1"/>
    <col min="15619" max="15619" width="26.85546875" style="844" customWidth="1"/>
    <col min="15620" max="15620" width="1.85546875" style="844" customWidth="1"/>
    <col min="15621" max="15621" width="15.28515625" style="844" customWidth="1"/>
    <col min="15622" max="15622" width="17.140625" style="844" customWidth="1"/>
    <col min="15623" max="15623" width="15" style="844" customWidth="1"/>
    <col min="15624" max="15624" width="17.5703125" style="844" customWidth="1"/>
    <col min="15625" max="15872" width="9.140625" style="844"/>
    <col min="15873" max="15873" width="3.28515625" style="844" customWidth="1"/>
    <col min="15874" max="15874" width="3.5703125" style="844" customWidth="1"/>
    <col min="15875" max="15875" width="26.85546875" style="844" customWidth="1"/>
    <col min="15876" max="15876" width="1.85546875" style="844" customWidth="1"/>
    <col min="15877" max="15877" width="15.28515625" style="844" customWidth="1"/>
    <col min="15878" max="15878" width="17.140625" style="844" customWidth="1"/>
    <col min="15879" max="15879" width="15" style="844" customWidth="1"/>
    <col min="15880" max="15880" width="17.5703125" style="844" customWidth="1"/>
    <col min="15881" max="16128" width="9.140625" style="844"/>
    <col min="16129" max="16129" width="3.28515625" style="844" customWidth="1"/>
    <col min="16130" max="16130" width="3.5703125" style="844" customWidth="1"/>
    <col min="16131" max="16131" width="26.85546875" style="844" customWidth="1"/>
    <col min="16132" max="16132" width="1.85546875" style="844" customWidth="1"/>
    <col min="16133" max="16133" width="15.28515625" style="844" customWidth="1"/>
    <col min="16134" max="16134" width="17.140625" style="844" customWidth="1"/>
    <col min="16135" max="16135" width="15" style="844" customWidth="1"/>
    <col min="16136" max="16136" width="17.5703125" style="844" customWidth="1"/>
    <col min="16137" max="16384" width="9.140625" style="844"/>
  </cols>
  <sheetData>
    <row r="2" spans="1:8" ht="26.25" customHeight="1">
      <c r="B2" s="845"/>
      <c r="C2" s="846"/>
      <c r="D2" s="1048"/>
      <c r="E2" s="1048"/>
      <c r="F2" s="1048"/>
      <c r="G2" s="845"/>
      <c r="H2" s="845"/>
    </row>
    <row r="3" spans="1:8" ht="15">
      <c r="A3" s="1039" t="s">
        <v>357</v>
      </c>
      <c r="B3" s="1039"/>
      <c r="C3" s="1039"/>
      <c r="D3" s="860"/>
      <c r="E3" s="865"/>
      <c r="F3" s="865"/>
      <c r="G3" s="1049" t="s">
        <v>356</v>
      </c>
      <c r="H3" s="1049"/>
    </row>
    <row r="4" spans="1:8" ht="20.25" customHeight="1">
      <c r="A4" s="1051" t="s">
        <v>1095</v>
      </c>
      <c r="B4" s="1051"/>
      <c r="C4" s="1051"/>
      <c r="D4" s="865"/>
      <c r="E4" s="865"/>
      <c r="F4" s="865"/>
      <c r="G4" s="1050"/>
      <c r="H4" s="1050"/>
    </row>
    <row r="5" spans="1:8" ht="15">
      <c r="A5" s="1051"/>
      <c r="B5" s="1051"/>
      <c r="C5" s="1051"/>
      <c r="D5" s="865"/>
      <c r="E5" s="865"/>
      <c r="F5" s="865"/>
      <c r="G5" s="865"/>
    </row>
    <row r="6" spans="1:8" ht="10.5" customHeight="1">
      <c r="A6" s="1051"/>
      <c r="B6" s="1051"/>
      <c r="C6" s="1051"/>
      <c r="D6" s="865"/>
      <c r="E6" s="865"/>
      <c r="F6" s="865"/>
      <c r="G6" s="865"/>
    </row>
    <row r="7" spans="1:8" ht="20.25" customHeight="1">
      <c r="A7" s="1051"/>
      <c r="B7" s="1051"/>
      <c r="C7" s="1051"/>
      <c r="D7" s="867"/>
      <c r="E7" s="868"/>
      <c r="F7" s="868"/>
      <c r="G7" s="868"/>
      <c r="H7" s="868"/>
    </row>
    <row r="8" spans="1:8" ht="16.5" customHeight="1">
      <c r="A8" s="1040"/>
      <c r="B8" s="1040"/>
      <c r="C8" s="1040"/>
      <c r="D8" s="850"/>
      <c r="E8" s="845"/>
      <c r="F8" s="845"/>
      <c r="G8" s="845"/>
      <c r="H8" s="845"/>
    </row>
    <row r="9" spans="1:8" ht="12.75" customHeight="1">
      <c r="A9" s="1040"/>
      <c r="B9" s="1040"/>
      <c r="C9" s="1040"/>
      <c r="D9" s="850"/>
      <c r="E9" s="845"/>
      <c r="F9" s="845"/>
      <c r="G9" s="845"/>
      <c r="H9" s="845"/>
    </row>
    <row r="10" spans="1:8" ht="15.75" customHeight="1">
      <c r="A10" s="1040"/>
      <c r="B10" s="1040"/>
      <c r="C10" s="1040"/>
      <c r="D10" s="848"/>
      <c r="E10" s="845"/>
      <c r="F10" s="845"/>
      <c r="G10" s="845"/>
      <c r="H10" s="845"/>
    </row>
    <row r="11" spans="1:8" ht="54.75" customHeight="1">
      <c r="A11" s="1040"/>
      <c r="B11" s="1040"/>
      <c r="C11" s="1040"/>
      <c r="D11" s="848"/>
      <c r="E11" s="845"/>
      <c r="F11" s="845"/>
      <c r="G11" s="845"/>
      <c r="H11" s="845"/>
    </row>
    <row r="12" spans="1:8" ht="18" customHeight="1">
      <c r="A12" s="851"/>
      <c r="B12" s="851"/>
      <c r="C12" s="851"/>
      <c r="D12" s="848"/>
      <c r="E12" s="845"/>
      <c r="F12" s="845"/>
      <c r="G12" s="845"/>
      <c r="H12" s="845"/>
    </row>
    <row r="13" spans="1:8" ht="12.75" customHeight="1">
      <c r="A13" s="1041"/>
      <c r="B13" s="1041"/>
      <c r="C13" s="1041"/>
      <c r="D13" s="848"/>
      <c r="E13" s="865"/>
      <c r="F13" s="845"/>
      <c r="G13" s="845"/>
      <c r="H13" s="845"/>
    </row>
    <row r="14" spans="1:8" ht="66" customHeight="1">
      <c r="A14" s="1042" t="s">
        <v>358</v>
      </c>
      <c r="B14" s="1042"/>
      <c r="C14" s="1042"/>
      <c r="D14" s="849"/>
      <c r="E14" s="1043" t="s">
        <v>364</v>
      </c>
      <c r="F14" s="1043"/>
      <c r="G14" s="1043"/>
      <c r="H14" s="1043"/>
    </row>
    <row r="15" spans="1:8" ht="17.25" customHeight="1">
      <c r="A15" s="1039" t="s">
        <v>359</v>
      </c>
      <c r="B15" s="1039"/>
      <c r="C15" s="1039"/>
      <c r="D15" s="850"/>
      <c r="E15" s="1040" t="s">
        <v>365</v>
      </c>
      <c r="F15" s="1040"/>
      <c r="G15" s="1040"/>
      <c r="H15" s="1040"/>
    </row>
    <row r="16" spans="1:8" ht="19.5" customHeight="1">
      <c r="A16" s="1042" t="s">
        <v>360</v>
      </c>
      <c r="B16" s="1042"/>
      <c r="C16" s="1042"/>
      <c r="D16" s="850"/>
      <c r="E16" s="1044" t="s">
        <v>366</v>
      </c>
      <c r="F16" s="1044"/>
      <c r="G16" s="1044"/>
      <c r="H16" s="1044"/>
    </row>
    <row r="17" spans="1:8" ht="19.5" customHeight="1">
      <c r="A17" s="1039" t="s">
        <v>361</v>
      </c>
      <c r="B17" s="1039"/>
      <c r="C17" s="1039"/>
      <c r="D17" s="850"/>
      <c r="E17" s="1044" t="s">
        <v>367</v>
      </c>
      <c r="F17" s="1044"/>
      <c r="G17" s="1044"/>
      <c r="H17" s="1044"/>
    </row>
    <row r="18" spans="1:8" ht="19.5" customHeight="1">
      <c r="A18" s="852"/>
      <c r="B18" s="847"/>
      <c r="C18" s="847"/>
      <c r="D18" s="850"/>
      <c r="E18" s="853"/>
      <c r="F18" s="854"/>
      <c r="G18" s="854"/>
      <c r="H18" s="854"/>
    </row>
    <row r="19" spans="1:8" ht="12.75" customHeight="1">
      <c r="A19" s="847"/>
      <c r="B19" s="847"/>
      <c r="C19" s="847"/>
      <c r="D19" s="850"/>
      <c r="E19" s="856"/>
      <c r="F19" s="856"/>
      <c r="G19" s="856"/>
      <c r="H19" s="856"/>
    </row>
    <row r="20" spans="1:8" ht="45" customHeight="1">
      <c r="A20" s="1045" t="s">
        <v>362</v>
      </c>
      <c r="B20" s="1045"/>
      <c r="C20" s="1045"/>
      <c r="D20" s="850"/>
      <c r="E20" s="1046" t="s">
        <v>363</v>
      </c>
      <c r="F20" s="1046"/>
      <c r="G20" s="1046"/>
      <c r="H20" s="1046"/>
    </row>
    <row r="21" spans="1:8" ht="12.75" customHeight="1">
      <c r="A21" s="850"/>
      <c r="B21" s="850"/>
      <c r="C21" s="850"/>
      <c r="D21" s="850"/>
      <c r="E21" s="855"/>
      <c r="F21" s="855"/>
      <c r="G21" s="855"/>
      <c r="H21" s="855"/>
    </row>
    <row r="22" spans="1:8" ht="12.75" customHeight="1">
      <c r="A22" s="1052"/>
      <c r="B22" s="1053"/>
      <c r="C22" s="1053"/>
      <c r="D22" s="850"/>
      <c r="E22" s="1052"/>
      <c r="F22" s="1052"/>
      <c r="G22" s="1030"/>
      <c r="H22" s="1030"/>
    </row>
    <row r="23" spans="1:8" ht="12.75" customHeight="1">
      <c r="A23" s="859"/>
      <c r="B23" s="859"/>
      <c r="C23" s="859"/>
      <c r="D23" s="850"/>
      <c r="E23" s="857"/>
      <c r="F23" s="857"/>
      <c r="G23" s="858"/>
      <c r="H23" s="858"/>
    </row>
    <row r="24" spans="1:8" ht="15">
      <c r="A24" s="1047"/>
      <c r="B24" s="1047"/>
      <c r="C24" s="1047"/>
      <c r="D24" s="850"/>
      <c r="E24" s="850"/>
      <c r="F24" s="855"/>
      <c r="G24" s="855"/>
      <c r="H24" s="855"/>
    </row>
    <row r="25" spans="1:8" ht="15">
      <c r="A25" s="1031"/>
      <c r="B25" s="1031"/>
      <c r="C25" s="1031"/>
      <c r="D25" s="850"/>
      <c r="E25" s="1032"/>
      <c r="F25" s="1032"/>
      <c r="G25" s="1032"/>
      <c r="H25" s="1032"/>
    </row>
    <row r="26" spans="1:8" ht="68.25" customHeight="1">
      <c r="A26" s="1034"/>
      <c r="B26" s="1034"/>
      <c r="C26" s="1034"/>
      <c r="D26" s="850"/>
      <c r="E26" s="1035"/>
      <c r="F26" s="1035"/>
      <c r="G26" s="863"/>
      <c r="H26" s="864"/>
    </row>
    <row r="27" spans="1:8" ht="19.5" customHeight="1">
      <c r="A27" s="1031"/>
      <c r="B27" s="1031"/>
      <c r="C27" s="1031"/>
      <c r="D27" s="850"/>
      <c r="E27" s="1032"/>
      <c r="F27" s="1032"/>
      <c r="G27" s="1032"/>
      <c r="H27" s="1032"/>
    </row>
    <row r="28" spans="1:8" ht="15">
      <c r="A28" s="1034"/>
      <c r="B28" s="1034"/>
      <c r="C28" s="1034"/>
      <c r="D28" s="850"/>
      <c r="E28" s="861"/>
      <c r="F28" s="864"/>
      <c r="G28" s="864"/>
      <c r="H28" s="864"/>
    </row>
    <row r="29" spans="1:8" ht="55.5" customHeight="1">
      <c r="A29" s="1034"/>
      <c r="B29" s="1034"/>
      <c r="C29" s="1034"/>
      <c r="D29" s="850"/>
      <c r="E29" s="1033"/>
      <c r="F29" s="1033"/>
      <c r="G29" s="1033"/>
      <c r="H29" s="1033"/>
    </row>
    <row r="30" spans="1:8" ht="15" customHeight="1">
      <c r="A30" s="1031"/>
      <c r="B30" s="1031"/>
      <c r="C30" s="1031"/>
      <c r="D30" s="850"/>
      <c r="E30" s="1032"/>
      <c r="F30" s="1032"/>
      <c r="G30" s="1032"/>
      <c r="H30" s="1032"/>
    </row>
    <row r="31" spans="1:8" ht="19.5" customHeight="1">
      <c r="A31" s="1038"/>
      <c r="B31" s="1038"/>
      <c r="C31" s="1038"/>
      <c r="D31" s="850"/>
      <c r="E31" s="864"/>
      <c r="F31" s="864"/>
      <c r="G31" s="864"/>
      <c r="H31" s="864"/>
    </row>
    <row r="32" spans="1:8" ht="15">
      <c r="A32" s="1034"/>
      <c r="B32" s="1034"/>
      <c r="C32" s="1034"/>
      <c r="D32" s="850"/>
      <c r="E32" s="862"/>
      <c r="F32" s="864"/>
      <c r="G32" s="864"/>
      <c r="H32" s="864"/>
    </row>
    <row r="33" spans="1:8" ht="12.75" customHeight="1">
      <c r="A33" s="1034"/>
      <c r="B33" s="1034"/>
      <c r="C33" s="1034"/>
      <c r="D33" s="850"/>
      <c r="E33" s="1035"/>
      <c r="F33" s="1035"/>
      <c r="G33" s="855"/>
      <c r="H33" s="855"/>
    </row>
    <row r="34" spans="1:8" ht="39.75" customHeight="1">
      <c r="A34" s="1031"/>
      <c r="B34" s="1031"/>
      <c r="C34" s="1031"/>
      <c r="D34" s="850"/>
      <c r="E34" s="1032"/>
      <c r="F34" s="1032"/>
      <c r="G34" s="1032"/>
      <c r="H34" s="1032"/>
    </row>
    <row r="35" spans="1:8" ht="12.75" customHeight="1">
      <c r="A35" s="1036"/>
      <c r="B35" s="1036"/>
      <c r="C35" s="1036"/>
      <c r="D35" s="850"/>
      <c r="F35" s="1037"/>
      <c r="G35" s="1037"/>
      <c r="H35" s="1037"/>
    </row>
    <row r="36" spans="1:8" ht="12.75" customHeight="1">
      <c r="A36" s="850"/>
      <c r="B36" s="850"/>
      <c r="C36" s="850"/>
      <c r="D36" s="850"/>
      <c r="F36" s="858"/>
      <c r="G36" s="1030"/>
      <c r="H36" s="1030"/>
    </row>
    <row r="37" spans="1:8" ht="48.75" customHeight="1">
      <c r="A37" s="850"/>
      <c r="B37" s="850"/>
      <c r="C37" s="850"/>
      <c r="D37" s="850"/>
      <c r="F37" s="858"/>
      <c r="G37" s="1030"/>
      <c r="H37" s="1030"/>
    </row>
    <row r="38" spans="1:8" ht="51" customHeight="1">
      <c r="A38" s="1039"/>
      <c r="B38" s="1039"/>
      <c r="C38" s="1039"/>
      <c r="D38" s="850"/>
      <c r="F38" s="1037"/>
      <c r="G38" s="1037"/>
      <c r="H38" s="1037"/>
    </row>
    <row r="39" spans="1:8" ht="12.75" customHeight="1">
      <c r="A39" s="850"/>
      <c r="B39" s="850"/>
      <c r="C39" s="850"/>
      <c r="D39" s="850"/>
      <c r="F39" s="858"/>
      <c r="G39" s="1030"/>
      <c r="H39" s="1030"/>
    </row>
    <row r="40" spans="1:8" ht="15">
      <c r="A40" s="850"/>
      <c r="B40" s="850"/>
      <c r="C40" s="850"/>
      <c r="D40" s="850"/>
      <c r="E40" s="855"/>
      <c r="F40" s="855"/>
      <c r="G40" s="855"/>
      <c r="H40" s="855"/>
    </row>
    <row r="41" spans="1:8" ht="15">
      <c r="A41" s="850"/>
      <c r="B41" s="850"/>
      <c r="C41" s="850"/>
      <c r="D41" s="850"/>
      <c r="E41" s="855"/>
      <c r="F41" s="855"/>
      <c r="G41" s="855"/>
      <c r="H41" s="855"/>
    </row>
    <row r="42" spans="1:8" ht="15">
      <c r="A42" s="850"/>
      <c r="B42" s="850"/>
      <c r="C42" s="850"/>
      <c r="D42" s="850"/>
      <c r="E42" s="855"/>
      <c r="F42" s="855"/>
      <c r="G42" s="869"/>
      <c r="H42" s="869"/>
    </row>
  </sheetData>
  <mergeCells count="45">
    <mergeCell ref="A26:C26"/>
    <mergeCell ref="E26:F26"/>
    <mergeCell ref="A28:C28"/>
    <mergeCell ref="A22:C22"/>
    <mergeCell ref="E22:F22"/>
    <mergeCell ref="G22:H22"/>
    <mergeCell ref="A24:C24"/>
    <mergeCell ref="A25:C25"/>
    <mergeCell ref="D2:F2"/>
    <mergeCell ref="A3:C3"/>
    <mergeCell ref="G3:H3"/>
    <mergeCell ref="G4:H4"/>
    <mergeCell ref="A4:C7"/>
    <mergeCell ref="A34:C34"/>
    <mergeCell ref="E34:H34"/>
    <mergeCell ref="A8:C11"/>
    <mergeCell ref="A13:C13"/>
    <mergeCell ref="A14:C14"/>
    <mergeCell ref="E14:H14"/>
    <mergeCell ref="A15:C15"/>
    <mergeCell ref="E15:H15"/>
    <mergeCell ref="A16:C16"/>
    <mergeCell ref="E16:H16"/>
    <mergeCell ref="A29:C29"/>
    <mergeCell ref="E25:H25"/>
    <mergeCell ref="A17:C17"/>
    <mergeCell ref="E17:H17"/>
    <mergeCell ref="A20:C20"/>
    <mergeCell ref="E20:H20"/>
    <mergeCell ref="G39:H39"/>
    <mergeCell ref="A27:C27"/>
    <mergeCell ref="E27:H27"/>
    <mergeCell ref="E29:H29"/>
    <mergeCell ref="A33:C33"/>
    <mergeCell ref="E33:F33"/>
    <mergeCell ref="A35:C35"/>
    <mergeCell ref="F35:H35"/>
    <mergeCell ref="G36:H36"/>
    <mergeCell ref="G37:H37"/>
    <mergeCell ref="A32:C32"/>
    <mergeCell ref="A30:C30"/>
    <mergeCell ref="A31:C31"/>
    <mergeCell ref="A38:C38"/>
    <mergeCell ref="F38:H38"/>
    <mergeCell ref="E30:H30"/>
  </mergeCells>
  <printOptions horizontalCentered="1"/>
  <pageMargins left="0.70866141732283472" right="0.70866141732283472" top="0.74803149606299213" bottom="0.74803149606299213" header="0.31496062992125984" footer="0.31496062992125984"/>
  <pageSetup paperSize="9" scale="79" orientation="portrait" r:id="rId1"/>
  <headerFooter alignWithMargins="0"/>
  <colBreaks count="1" manualBreakCount="1">
    <brk id="8"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F2A69-301B-42E9-950E-EDA82A885429}">
  <dimension ref="A1:F49"/>
  <sheetViews>
    <sheetView showZeros="0" view="pageBreakPreview" topLeftCell="A11" zoomScaleNormal="100" zoomScaleSheetLayoutView="100" workbookViewId="0">
      <selection activeCell="B16" sqref="B16"/>
    </sheetView>
  </sheetViews>
  <sheetFormatPr defaultColWidth="8.85546875" defaultRowHeight="12.75"/>
  <cols>
    <col min="1" max="1" width="8.85546875" style="211"/>
    <col min="2" max="2" width="54.28515625" style="211" customWidth="1"/>
    <col min="3" max="3" width="6.28515625" style="211" customWidth="1"/>
    <col min="4" max="4" width="6.7109375" style="211" customWidth="1"/>
    <col min="5" max="5" width="6.28515625" style="211" customWidth="1"/>
    <col min="6" max="6" width="24.28515625" style="211" customWidth="1"/>
    <col min="7" max="16384" width="8.85546875" style="211"/>
  </cols>
  <sheetData>
    <row r="1" spans="1:6" ht="24" thickBot="1">
      <c r="A1" s="870"/>
      <c r="B1" s="871" t="s">
        <v>1096</v>
      </c>
      <c r="C1" s="872"/>
      <c r="D1" s="872"/>
      <c r="E1" s="872"/>
      <c r="F1" s="873"/>
    </row>
    <row r="2" spans="1:6" ht="13.5" thickBot="1">
      <c r="A2" s="212"/>
      <c r="B2" s="212"/>
      <c r="C2" s="212"/>
      <c r="D2" s="212"/>
      <c r="E2" s="212"/>
      <c r="F2" s="212"/>
    </row>
    <row r="3" spans="1:6" ht="16.5" thickBot="1">
      <c r="A3" s="453"/>
      <c r="B3" s="454" t="s">
        <v>1094</v>
      </c>
      <c r="C3" s="455"/>
      <c r="D3" s="456"/>
      <c r="E3" s="457"/>
      <c r="F3" s="458"/>
    </row>
    <row r="4" spans="1:6" ht="16.5" thickBot="1">
      <c r="A4" s="219"/>
      <c r="B4" s="219"/>
      <c r="C4" s="219"/>
      <c r="D4" s="459"/>
      <c r="E4" s="220"/>
      <c r="F4" s="220"/>
    </row>
    <row r="5" spans="1:6" ht="16.5" thickBot="1">
      <c r="A5" s="213" t="s">
        <v>79</v>
      </c>
      <c r="B5" s="460" t="s">
        <v>369</v>
      </c>
      <c r="C5" s="1055" t="s">
        <v>370</v>
      </c>
      <c r="D5" s="1055"/>
      <c r="E5" s="1055"/>
      <c r="F5" s="214">
        <f>'MAPA 1'!F211</f>
        <v>0</v>
      </c>
    </row>
    <row r="6" spans="1:6" ht="16.5" thickBot="1">
      <c r="A6" s="215"/>
      <c r="B6" s="461"/>
      <c r="C6" s="216"/>
      <c r="D6" s="217"/>
      <c r="E6" s="218"/>
      <c r="F6" s="218"/>
    </row>
    <row r="7" spans="1:6" ht="16.5" thickBot="1">
      <c r="A7" s="213" t="s">
        <v>89</v>
      </c>
      <c r="B7" s="460" t="s">
        <v>371</v>
      </c>
      <c r="C7" s="1055" t="s">
        <v>370</v>
      </c>
      <c r="D7" s="1055"/>
      <c r="E7" s="1055"/>
      <c r="F7" s="214">
        <f>'MAPA 2'!J187</f>
        <v>0</v>
      </c>
    </row>
    <row r="8" spans="1:6" ht="16.5" thickBot="1">
      <c r="A8" s="215"/>
      <c r="B8" s="461"/>
      <c r="C8" s="216"/>
      <c r="D8" s="217"/>
      <c r="E8" s="218"/>
      <c r="F8" s="218"/>
    </row>
    <row r="9" spans="1:6" ht="32.25" thickBot="1">
      <c r="A9" s="213" t="s">
        <v>20</v>
      </c>
      <c r="B9" s="462" t="s">
        <v>1181</v>
      </c>
      <c r="C9" s="1055" t="s">
        <v>370</v>
      </c>
      <c r="D9" s="1055"/>
      <c r="E9" s="1055"/>
      <c r="F9" s="214">
        <f>'MAPA 3'!F105</f>
        <v>0</v>
      </c>
    </row>
    <row r="10" spans="1:6" ht="16.5" thickBot="1">
      <c r="A10" s="215"/>
      <c r="B10" s="461"/>
      <c r="C10" s="216"/>
      <c r="D10" s="217"/>
      <c r="E10" s="218"/>
      <c r="F10" s="218"/>
    </row>
    <row r="11" spans="1:6" ht="55.5" customHeight="1" thickBot="1">
      <c r="A11" s="213" t="s">
        <v>21</v>
      </c>
      <c r="B11" s="460" t="s">
        <v>376</v>
      </c>
      <c r="C11" s="1055" t="s">
        <v>370</v>
      </c>
      <c r="D11" s="1055"/>
      <c r="E11" s="1055"/>
      <c r="F11" s="214">
        <f>'MAPA 4'!F114</f>
        <v>0</v>
      </c>
    </row>
    <row r="12" spans="1:6" ht="16.5" thickBot="1">
      <c r="A12" s="215"/>
      <c r="B12" s="461"/>
      <c r="C12" s="216"/>
      <c r="D12" s="217"/>
      <c r="E12" s="218"/>
      <c r="F12" s="218"/>
    </row>
    <row r="13" spans="1:6" ht="16.5" thickBot="1">
      <c r="A13" s="463"/>
      <c r="B13" s="464" t="s">
        <v>348</v>
      </c>
      <c r="C13" s="465" t="s">
        <v>372</v>
      </c>
      <c r="D13" s="466"/>
      <c r="E13" s="467"/>
      <c r="F13" s="214">
        <f>SUM(F5:F12)</f>
        <v>0</v>
      </c>
    </row>
    <row r="14" spans="1:6" ht="16.5" thickBot="1">
      <c r="A14" s="219"/>
      <c r="B14" s="219"/>
      <c r="C14" s="219"/>
      <c r="D14" s="219"/>
      <c r="E14" s="219"/>
      <c r="F14" s="219"/>
    </row>
    <row r="15" spans="1:6" ht="16.5" thickBot="1">
      <c r="A15" s="463"/>
      <c r="B15" s="464" t="s">
        <v>373</v>
      </c>
      <c r="C15" s="465" t="s">
        <v>372</v>
      </c>
      <c r="D15" s="466"/>
      <c r="E15" s="467"/>
      <c r="F15" s="214">
        <f>SUM(F13-'MAPA 3'!F102)*0.25</f>
        <v>0</v>
      </c>
    </row>
    <row r="16" spans="1:6" ht="16.5" thickBot="1">
      <c r="A16" s="219"/>
      <c r="B16" s="219"/>
      <c r="C16" s="219"/>
      <c r="D16" s="219"/>
      <c r="E16" s="219"/>
      <c r="F16" s="220"/>
    </row>
    <row r="17" spans="1:6" ht="16.5" thickBot="1">
      <c r="A17" s="463"/>
      <c r="B17" s="464" t="s">
        <v>374</v>
      </c>
      <c r="C17" s="465" t="s">
        <v>372</v>
      </c>
      <c r="D17" s="466"/>
      <c r="E17" s="467"/>
      <c r="F17" s="214">
        <f>SUM(F13:F15)</f>
        <v>0</v>
      </c>
    </row>
    <row r="18" spans="1:6" ht="15.75">
      <c r="A18" s="212"/>
      <c r="B18" s="219"/>
      <c r="C18" s="219"/>
      <c r="D18" s="219"/>
      <c r="E18" s="219"/>
      <c r="F18" s="220"/>
    </row>
    <row r="19" spans="1:6" ht="16.5" thickBot="1">
      <c r="A19" s="212"/>
      <c r="B19" s="221"/>
      <c r="C19" s="212"/>
      <c r="D19" s="212"/>
      <c r="E19" s="212"/>
      <c r="F19" s="212"/>
    </row>
    <row r="20" spans="1:6" ht="16.5" thickBot="1">
      <c r="A20" s="453"/>
      <c r="B20" s="454" t="s">
        <v>1091</v>
      </c>
      <c r="C20" s="455"/>
      <c r="D20" s="456"/>
      <c r="E20" s="457"/>
      <c r="F20" s="458"/>
    </row>
    <row r="21" spans="1:6" ht="16.5" thickBot="1">
      <c r="A21" s="219"/>
      <c r="B21" s="219"/>
      <c r="C21" s="219"/>
      <c r="D21" s="459"/>
      <c r="E21" s="220"/>
      <c r="F21" s="220"/>
    </row>
    <row r="22" spans="1:6" ht="16.5" thickBot="1">
      <c r="A22" s="213" t="s">
        <v>1064</v>
      </c>
      <c r="B22" s="460" t="str">
        <f>'UNUTARNJE UREĐENJE'!B596</f>
        <v xml:space="preserve">GRAĐEVINSKO - OBRTNIČKI </v>
      </c>
      <c r="C22" s="1055" t="s">
        <v>370</v>
      </c>
      <c r="D22" s="1055"/>
      <c r="E22" s="1055"/>
      <c r="F22" s="214">
        <f>'UNUTARNJE UREĐENJE'!F596</f>
        <v>0</v>
      </c>
    </row>
    <row r="23" spans="1:6" ht="16.5" thickBot="1">
      <c r="A23" s="215"/>
      <c r="B23" s="461"/>
      <c r="C23" s="216"/>
      <c r="D23" s="217"/>
      <c r="E23" s="218"/>
      <c r="F23" s="218"/>
    </row>
    <row r="24" spans="1:6" ht="16.5" thickBot="1">
      <c r="A24" s="213" t="s">
        <v>1066</v>
      </c>
      <c r="B24" s="460" t="str">
        <f>'UNUTARNJE UREĐENJE'!B598</f>
        <v xml:space="preserve">ELEKTROTEHNIČKE INSTALACIJE </v>
      </c>
      <c r="C24" s="1055" t="s">
        <v>370</v>
      </c>
      <c r="D24" s="1055"/>
      <c r="E24" s="1055"/>
      <c r="F24" s="214">
        <f>'UNUTARNJE UREĐENJE'!F598</f>
        <v>0</v>
      </c>
    </row>
    <row r="25" spans="1:6" ht="16.5" thickBot="1">
      <c r="A25" s="215"/>
      <c r="B25" s="461"/>
      <c r="C25" s="216"/>
      <c r="D25" s="217"/>
      <c r="E25" s="218"/>
      <c r="F25" s="218"/>
    </row>
    <row r="26" spans="1:6" ht="16.5" thickBot="1">
      <c r="A26" s="213" t="s">
        <v>1068</v>
      </c>
      <c r="B26" s="462" t="str">
        <f>'UNUTARNJE UREĐENJE'!B600</f>
        <v xml:space="preserve">STROJARSKE INSTALACIJE </v>
      </c>
      <c r="C26" s="1055" t="s">
        <v>370</v>
      </c>
      <c r="D26" s="1055"/>
      <c r="E26" s="1055"/>
      <c r="F26" s="214">
        <f>'UNUTARNJE UREĐENJE'!F600</f>
        <v>0</v>
      </c>
    </row>
    <row r="27" spans="1:6" ht="16.5" thickBot="1">
      <c r="A27" s="215"/>
      <c r="B27" s="461"/>
      <c r="C27" s="216"/>
      <c r="D27" s="217"/>
      <c r="E27" s="218"/>
      <c r="F27" s="218"/>
    </row>
    <row r="28" spans="1:6" ht="16.5" thickBot="1">
      <c r="A28" s="213" t="s">
        <v>1092</v>
      </c>
      <c r="B28" s="460" t="str">
        <f>'UNUTARNJE UREĐENJE'!A845</f>
        <v>D.2. REKONSTRUKCIJA SANITARIJA</v>
      </c>
      <c r="C28" s="1055" t="s">
        <v>370</v>
      </c>
      <c r="D28" s="1055"/>
      <c r="E28" s="1055"/>
      <c r="F28" s="214">
        <f>'UNUTARNJE UREĐENJE'!F866</f>
        <v>0</v>
      </c>
    </row>
    <row r="29" spans="1:6" ht="16.5" thickBot="1">
      <c r="A29" s="215"/>
      <c r="B29" s="461"/>
      <c r="C29" s="216"/>
      <c r="D29" s="217"/>
      <c r="E29" s="218"/>
      <c r="F29" s="218"/>
    </row>
    <row r="30" spans="1:6" ht="16.5" thickBot="1">
      <c r="A30" s="463"/>
      <c r="B30" s="464" t="s">
        <v>348</v>
      </c>
      <c r="C30" s="465" t="s">
        <v>372</v>
      </c>
      <c r="D30" s="466"/>
      <c r="E30" s="467"/>
      <c r="F30" s="214">
        <f>SUM(F22:F29)</f>
        <v>0</v>
      </c>
    </row>
    <row r="31" spans="1:6" ht="16.5" thickBot="1">
      <c r="A31" s="219"/>
      <c r="B31" s="219"/>
      <c r="C31" s="219"/>
      <c r="D31" s="219"/>
      <c r="E31" s="219"/>
      <c r="F31" s="219"/>
    </row>
    <row r="32" spans="1:6" ht="16.5" thickBot="1">
      <c r="A32" s="463"/>
      <c r="B32" s="464" t="s">
        <v>373</v>
      </c>
      <c r="C32" s="465" t="s">
        <v>372</v>
      </c>
      <c r="D32" s="466"/>
      <c r="E32" s="467"/>
      <c r="F32" s="214">
        <f>SUM(F30)*0.25</f>
        <v>0</v>
      </c>
    </row>
    <row r="33" spans="1:6" ht="16.5" thickBot="1">
      <c r="A33" s="219"/>
      <c r="B33" s="219"/>
      <c r="C33" s="219"/>
      <c r="D33" s="219"/>
      <c r="E33" s="219"/>
      <c r="F33" s="220"/>
    </row>
    <row r="34" spans="1:6" ht="16.5" thickBot="1">
      <c r="A34" s="463"/>
      <c r="B34" s="464" t="s">
        <v>374</v>
      </c>
      <c r="C34" s="465" t="s">
        <v>372</v>
      </c>
      <c r="D34" s="466"/>
      <c r="E34" s="467"/>
      <c r="F34" s="214">
        <f>SUM(F30:F32)</f>
        <v>0</v>
      </c>
    </row>
    <row r="35" spans="1:6">
      <c r="A35" s="212"/>
      <c r="B35" s="212"/>
      <c r="C35" s="212"/>
      <c r="D35" s="212"/>
      <c r="E35" s="212"/>
      <c r="F35" s="212"/>
    </row>
    <row r="36" spans="1:6" ht="13.5" thickBot="1">
      <c r="A36" s="210"/>
      <c r="B36" s="210"/>
      <c r="C36" s="210"/>
      <c r="D36" s="210"/>
      <c r="E36" s="210"/>
      <c r="F36" s="210"/>
    </row>
    <row r="37" spans="1:6" ht="21.75" thickBot="1">
      <c r="A37" s="453"/>
      <c r="B37" s="874" t="s">
        <v>1097</v>
      </c>
      <c r="C37" s="455"/>
      <c r="D37" s="456"/>
      <c r="E37" s="457"/>
      <c r="F37" s="458"/>
    </row>
    <row r="38" spans="1:6" ht="16.5" thickBot="1">
      <c r="A38" s="219"/>
      <c r="B38" s="219"/>
      <c r="C38" s="219"/>
      <c r="D38" s="459"/>
      <c r="E38" s="220"/>
      <c r="F38" s="220"/>
    </row>
    <row r="39" spans="1:6" ht="16.5" thickBot="1">
      <c r="A39" s="213" t="s">
        <v>79</v>
      </c>
      <c r="B39" s="460" t="s">
        <v>1094</v>
      </c>
      <c r="C39" s="1055" t="s">
        <v>370</v>
      </c>
      <c r="D39" s="1055"/>
      <c r="E39" s="1055"/>
      <c r="F39" s="214">
        <f>F13</f>
        <v>0</v>
      </c>
    </row>
    <row r="40" spans="1:6" ht="16.5" thickBot="1">
      <c r="A40" s="215"/>
      <c r="B40" s="461"/>
      <c r="C40" s="216"/>
      <c r="D40" s="217"/>
      <c r="E40" s="218"/>
      <c r="F40" s="218"/>
    </row>
    <row r="41" spans="1:6" ht="16.5" thickBot="1">
      <c r="A41" s="213" t="s">
        <v>89</v>
      </c>
      <c r="B41" s="460" t="s">
        <v>1093</v>
      </c>
      <c r="C41" s="1055" t="s">
        <v>370</v>
      </c>
      <c r="D41" s="1055"/>
      <c r="E41" s="1055"/>
      <c r="F41" s="214">
        <f>F30</f>
        <v>0</v>
      </c>
    </row>
    <row r="42" spans="1:6" ht="13.5" thickBot="1"/>
    <row r="43" spans="1:6" ht="16.5" thickBot="1">
      <c r="A43" s="463"/>
      <c r="B43" s="464" t="s">
        <v>348</v>
      </c>
      <c r="C43" s="465" t="s">
        <v>372</v>
      </c>
      <c r="D43" s="466"/>
      <c r="E43" s="467"/>
      <c r="F43" s="214">
        <f>SUM(F35:F42)</f>
        <v>0</v>
      </c>
    </row>
    <row r="44" spans="1:6" ht="16.5" thickBot="1">
      <c r="A44" s="219"/>
      <c r="B44" s="219"/>
      <c r="C44" s="219"/>
      <c r="D44" s="219"/>
      <c r="E44" s="219"/>
      <c r="F44" s="219"/>
    </row>
    <row r="45" spans="1:6" ht="16.5" thickBot="1">
      <c r="A45" s="463"/>
      <c r="B45" s="464" t="s">
        <v>373</v>
      </c>
      <c r="C45" s="465" t="s">
        <v>372</v>
      </c>
      <c r="D45" s="466"/>
      <c r="E45" s="467"/>
      <c r="F45" s="214">
        <f>SUM(F43-'MAPA 3'!F102)*0.25</f>
        <v>0</v>
      </c>
    </row>
    <row r="46" spans="1:6" ht="16.5" thickBot="1">
      <c r="A46" s="219"/>
      <c r="B46" s="219"/>
      <c r="C46" s="219"/>
      <c r="D46" s="219"/>
      <c r="E46" s="219"/>
      <c r="F46" s="220"/>
    </row>
    <row r="47" spans="1:6" ht="16.5" thickBot="1">
      <c r="A47" s="463"/>
      <c r="B47" s="464" t="s">
        <v>374</v>
      </c>
      <c r="C47" s="465" t="s">
        <v>372</v>
      </c>
      <c r="D47" s="466"/>
      <c r="E47" s="467"/>
      <c r="F47" s="214">
        <f>SUM(F43:F45)</f>
        <v>0</v>
      </c>
    </row>
    <row r="49" spans="2:6">
      <c r="B49" s="1054" t="s">
        <v>1180</v>
      </c>
      <c r="C49" s="1054"/>
      <c r="D49" s="1054"/>
      <c r="E49" s="1054"/>
      <c r="F49" s="1054"/>
    </row>
  </sheetData>
  <mergeCells count="11">
    <mergeCell ref="B49:F49"/>
    <mergeCell ref="C5:E5"/>
    <mergeCell ref="C7:E7"/>
    <mergeCell ref="C9:E9"/>
    <mergeCell ref="C11:E11"/>
    <mergeCell ref="C39:E39"/>
    <mergeCell ref="C41:E41"/>
    <mergeCell ref="C22:E22"/>
    <mergeCell ref="C24:E24"/>
    <mergeCell ref="C26:E26"/>
    <mergeCell ref="C28:E28"/>
  </mergeCells>
  <pageMargins left="0.7" right="0.7" top="0.75" bottom="0.75" header="0.3" footer="0.3"/>
  <pageSetup paperSize="9" scale="8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A86B0-9F29-4689-A9A1-F515C52B8E45}">
  <dimension ref="A1:Q832"/>
  <sheetViews>
    <sheetView showZeros="0" view="pageBreakPreview" topLeftCell="A18" zoomScale="130" zoomScaleNormal="130" zoomScaleSheetLayoutView="130" zoomScalePageLayoutView="130" workbookViewId="0">
      <selection activeCell="B7" sqref="B7"/>
    </sheetView>
  </sheetViews>
  <sheetFormatPr defaultRowHeight="12"/>
  <cols>
    <col min="1" max="1" width="5.28515625" style="150" customWidth="1"/>
    <col min="2" max="2" width="41.28515625" style="71" customWidth="1"/>
    <col min="3" max="3" width="8.5703125" style="71" customWidth="1"/>
    <col min="4" max="4" width="7" style="72" bestFit="1" customWidth="1"/>
    <col min="5" max="5" width="10.85546875" style="73" customWidth="1"/>
    <col min="6" max="6" width="12.28515625" style="151" customWidth="1"/>
    <col min="7" max="8" width="12.28515625" style="73" customWidth="1"/>
    <col min="9" max="9" width="17.85546875" style="75" customWidth="1"/>
    <col min="10" max="10" width="12.28515625" style="73" customWidth="1"/>
    <col min="11" max="11" width="17.85546875" style="73" customWidth="1"/>
    <col min="12" max="12" width="12.28515625" style="73" customWidth="1"/>
    <col min="13" max="13" width="18.28515625" style="76" customWidth="1"/>
    <col min="14" max="14" width="12.28515625" style="73" customWidth="1"/>
    <col min="15" max="15" width="17.85546875" style="76" customWidth="1"/>
    <col min="16" max="16" width="12.28515625" style="73" customWidth="1"/>
    <col min="17" max="17" width="17.85546875" style="73" customWidth="1"/>
    <col min="18" max="18" width="11.5703125" style="73" customWidth="1"/>
    <col min="19" max="19" width="11.28515625" style="73" customWidth="1"/>
    <col min="20" max="256" width="9.140625" style="73"/>
    <col min="257" max="257" width="5.28515625" style="73" customWidth="1"/>
    <col min="258" max="258" width="42.7109375" style="73" customWidth="1"/>
    <col min="259" max="259" width="8.5703125" style="73" customWidth="1"/>
    <col min="260" max="260" width="8.7109375" style="73" customWidth="1"/>
    <col min="261" max="261" width="10.85546875" style="73" customWidth="1"/>
    <col min="262" max="264" width="12.28515625" style="73" customWidth="1"/>
    <col min="265" max="265" width="17.85546875" style="73" customWidth="1"/>
    <col min="266" max="266" width="12.28515625" style="73" customWidth="1"/>
    <col min="267" max="267" width="17.85546875" style="73" customWidth="1"/>
    <col min="268" max="268" width="12.28515625" style="73" customWidth="1"/>
    <col min="269" max="269" width="18.28515625" style="73" customWidth="1"/>
    <col min="270" max="270" width="12.28515625" style="73" customWidth="1"/>
    <col min="271" max="271" width="17.85546875" style="73" customWidth="1"/>
    <col min="272" max="272" width="12.28515625" style="73" customWidth="1"/>
    <col min="273" max="273" width="17.85546875" style="73" customWidth="1"/>
    <col min="274" max="274" width="11.5703125" style="73" customWidth="1"/>
    <col min="275" max="275" width="11.28515625" style="73" customWidth="1"/>
    <col min="276" max="512" width="9.140625" style="73"/>
    <col min="513" max="513" width="5.28515625" style="73" customWidth="1"/>
    <col min="514" max="514" width="42.7109375" style="73" customWidth="1"/>
    <col min="515" max="515" width="8.5703125" style="73" customWidth="1"/>
    <col min="516" max="516" width="8.7109375" style="73" customWidth="1"/>
    <col min="517" max="517" width="10.85546875" style="73" customWidth="1"/>
    <col min="518" max="520" width="12.28515625" style="73" customWidth="1"/>
    <col min="521" max="521" width="17.85546875" style="73" customWidth="1"/>
    <col min="522" max="522" width="12.28515625" style="73" customWidth="1"/>
    <col min="523" max="523" width="17.85546875" style="73" customWidth="1"/>
    <col min="524" max="524" width="12.28515625" style="73" customWidth="1"/>
    <col min="525" max="525" width="18.28515625" style="73" customWidth="1"/>
    <col min="526" max="526" width="12.28515625" style="73" customWidth="1"/>
    <col min="527" max="527" width="17.85546875" style="73" customWidth="1"/>
    <col min="528" max="528" width="12.28515625" style="73" customWidth="1"/>
    <col min="529" max="529" width="17.85546875" style="73" customWidth="1"/>
    <col min="530" max="530" width="11.5703125" style="73" customWidth="1"/>
    <col min="531" max="531" width="11.28515625" style="73" customWidth="1"/>
    <col min="532" max="768" width="9.140625" style="73"/>
    <col min="769" max="769" width="5.28515625" style="73" customWidth="1"/>
    <col min="770" max="770" width="42.7109375" style="73" customWidth="1"/>
    <col min="771" max="771" width="8.5703125" style="73" customWidth="1"/>
    <col min="772" max="772" width="8.7109375" style="73" customWidth="1"/>
    <col min="773" max="773" width="10.85546875" style="73" customWidth="1"/>
    <col min="774" max="776" width="12.28515625" style="73" customWidth="1"/>
    <col min="777" max="777" width="17.85546875" style="73" customWidth="1"/>
    <col min="778" max="778" width="12.28515625" style="73" customWidth="1"/>
    <col min="779" max="779" width="17.85546875" style="73" customWidth="1"/>
    <col min="780" max="780" width="12.28515625" style="73" customWidth="1"/>
    <col min="781" max="781" width="18.28515625" style="73" customWidth="1"/>
    <col min="782" max="782" width="12.28515625" style="73" customWidth="1"/>
    <col min="783" max="783" width="17.85546875" style="73" customWidth="1"/>
    <col min="784" max="784" width="12.28515625" style="73" customWidth="1"/>
    <col min="785" max="785" width="17.85546875" style="73" customWidth="1"/>
    <col min="786" max="786" width="11.5703125" style="73" customWidth="1"/>
    <col min="787" max="787" width="11.28515625" style="73" customWidth="1"/>
    <col min="788" max="1024" width="9.140625" style="73"/>
    <col min="1025" max="1025" width="5.28515625" style="73" customWidth="1"/>
    <col min="1026" max="1026" width="42.7109375" style="73" customWidth="1"/>
    <col min="1027" max="1027" width="8.5703125" style="73" customWidth="1"/>
    <col min="1028" max="1028" width="8.7109375" style="73" customWidth="1"/>
    <col min="1029" max="1029" width="10.85546875" style="73" customWidth="1"/>
    <col min="1030" max="1032" width="12.28515625" style="73" customWidth="1"/>
    <col min="1033" max="1033" width="17.85546875" style="73" customWidth="1"/>
    <col min="1034" max="1034" width="12.28515625" style="73" customWidth="1"/>
    <col min="1035" max="1035" width="17.85546875" style="73" customWidth="1"/>
    <col min="1036" max="1036" width="12.28515625" style="73" customWidth="1"/>
    <col min="1037" max="1037" width="18.28515625" style="73" customWidth="1"/>
    <col min="1038" max="1038" width="12.28515625" style="73" customWidth="1"/>
    <col min="1039" max="1039" width="17.85546875" style="73" customWidth="1"/>
    <col min="1040" max="1040" width="12.28515625" style="73" customWidth="1"/>
    <col min="1041" max="1041" width="17.85546875" style="73" customWidth="1"/>
    <col min="1042" max="1042" width="11.5703125" style="73" customWidth="1"/>
    <col min="1043" max="1043" width="11.28515625" style="73" customWidth="1"/>
    <col min="1044" max="1280" width="9.140625" style="73"/>
    <col min="1281" max="1281" width="5.28515625" style="73" customWidth="1"/>
    <col min="1282" max="1282" width="42.7109375" style="73" customWidth="1"/>
    <col min="1283" max="1283" width="8.5703125" style="73" customWidth="1"/>
    <col min="1284" max="1284" width="8.7109375" style="73" customWidth="1"/>
    <col min="1285" max="1285" width="10.85546875" style="73" customWidth="1"/>
    <col min="1286" max="1288" width="12.28515625" style="73" customWidth="1"/>
    <col min="1289" max="1289" width="17.85546875" style="73" customWidth="1"/>
    <col min="1290" max="1290" width="12.28515625" style="73" customWidth="1"/>
    <col min="1291" max="1291" width="17.85546875" style="73" customWidth="1"/>
    <col min="1292" max="1292" width="12.28515625" style="73" customWidth="1"/>
    <col min="1293" max="1293" width="18.28515625" style="73" customWidth="1"/>
    <col min="1294" max="1294" width="12.28515625" style="73" customWidth="1"/>
    <col min="1295" max="1295" width="17.85546875" style="73" customWidth="1"/>
    <col min="1296" max="1296" width="12.28515625" style="73" customWidth="1"/>
    <col min="1297" max="1297" width="17.85546875" style="73" customWidth="1"/>
    <col min="1298" max="1298" width="11.5703125" style="73" customWidth="1"/>
    <col min="1299" max="1299" width="11.28515625" style="73" customWidth="1"/>
    <col min="1300" max="1536" width="9.140625" style="73"/>
    <col min="1537" max="1537" width="5.28515625" style="73" customWidth="1"/>
    <col min="1538" max="1538" width="42.7109375" style="73" customWidth="1"/>
    <col min="1539" max="1539" width="8.5703125" style="73" customWidth="1"/>
    <col min="1540" max="1540" width="8.7109375" style="73" customWidth="1"/>
    <col min="1541" max="1541" width="10.85546875" style="73" customWidth="1"/>
    <col min="1542" max="1544" width="12.28515625" style="73" customWidth="1"/>
    <col min="1545" max="1545" width="17.85546875" style="73" customWidth="1"/>
    <col min="1546" max="1546" width="12.28515625" style="73" customWidth="1"/>
    <col min="1547" max="1547" width="17.85546875" style="73" customWidth="1"/>
    <col min="1548" max="1548" width="12.28515625" style="73" customWidth="1"/>
    <col min="1549" max="1549" width="18.28515625" style="73" customWidth="1"/>
    <col min="1550" max="1550" width="12.28515625" style="73" customWidth="1"/>
    <col min="1551" max="1551" width="17.85546875" style="73" customWidth="1"/>
    <col min="1552" max="1552" width="12.28515625" style="73" customWidth="1"/>
    <col min="1553" max="1553" width="17.85546875" style="73" customWidth="1"/>
    <col min="1554" max="1554" width="11.5703125" style="73" customWidth="1"/>
    <col min="1555" max="1555" width="11.28515625" style="73" customWidth="1"/>
    <col min="1556" max="1792" width="9.140625" style="73"/>
    <col min="1793" max="1793" width="5.28515625" style="73" customWidth="1"/>
    <col min="1794" max="1794" width="42.7109375" style="73" customWidth="1"/>
    <col min="1795" max="1795" width="8.5703125" style="73" customWidth="1"/>
    <col min="1796" max="1796" width="8.7109375" style="73" customWidth="1"/>
    <col min="1797" max="1797" width="10.85546875" style="73" customWidth="1"/>
    <col min="1798" max="1800" width="12.28515625" style="73" customWidth="1"/>
    <col min="1801" max="1801" width="17.85546875" style="73" customWidth="1"/>
    <col min="1802" max="1802" width="12.28515625" style="73" customWidth="1"/>
    <col min="1803" max="1803" width="17.85546875" style="73" customWidth="1"/>
    <col min="1804" max="1804" width="12.28515625" style="73" customWidth="1"/>
    <col min="1805" max="1805" width="18.28515625" style="73" customWidth="1"/>
    <col min="1806" max="1806" width="12.28515625" style="73" customWidth="1"/>
    <col min="1807" max="1807" width="17.85546875" style="73" customWidth="1"/>
    <col min="1808" max="1808" width="12.28515625" style="73" customWidth="1"/>
    <col min="1809" max="1809" width="17.85546875" style="73" customWidth="1"/>
    <col min="1810" max="1810" width="11.5703125" style="73" customWidth="1"/>
    <col min="1811" max="1811" width="11.28515625" style="73" customWidth="1"/>
    <col min="1812" max="2048" width="9.140625" style="73"/>
    <col min="2049" max="2049" width="5.28515625" style="73" customWidth="1"/>
    <col min="2050" max="2050" width="42.7109375" style="73" customWidth="1"/>
    <col min="2051" max="2051" width="8.5703125" style="73" customWidth="1"/>
    <col min="2052" max="2052" width="8.7109375" style="73" customWidth="1"/>
    <col min="2053" max="2053" width="10.85546875" style="73" customWidth="1"/>
    <col min="2054" max="2056" width="12.28515625" style="73" customWidth="1"/>
    <col min="2057" max="2057" width="17.85546875" style="73" customWidth="1"/>
    <col min="2058" max="2058" width="12.28515625" style="73" customWidth="1"/>
    <col min="2059" max="2059" width="17.85546875" style="73" customWidth="1"/>
    <col min="2060" max="2060" width="12.28515625" style="73" customWidth="1"/>
    <col min="2061" max="2061" width="18.28515625" style="73" customWidth="1"/>
    <col min="2062" max="2062" width="12.28515625" style="73" customWidth="1"/>
    <col min="2063" max="2063" width="17.85546875" style="73" customWidth="1"/>
    <col min="2064" max="2064" width="12.28515625" style="73" customWidth="1"/>
    <col min="2065" max="2065" width="17.85546875" style="73" customWidth="1"/>
    <col min="2066" max="2066" width="11.5703125" style="73" customWidth="1"/>
    <col min="2067" max="2067" width="11.28515625" style="73" customWidth="1"/>
    <col min="2068" max="2304" width="9.140625" style="73"/>
    <col min="2305" max="2305" width="5.28515625" style="73" customWidth="1"/>
    <col min="2306" max="2306" width="42.7109375" style="73" customWidth="1"/>
    <col min="2307" max="2307" width="8.5703125" style="73" customWidth="1"/>
    <col min="2308" max="2308" width="8.7109375" style="73" customWidth="1"/>
    <col min="2309" max="2309" width="10.85546875" style="73" customWidth="1"/>
    <col min="2310" max="2312" width="12.28515625" style="73" customWidth="1"/>
    <col min="2313" max="2313" width="17.85546875" style="73" customWidth="1"/>
    <col min="2314" max="2314" width="12.28515625" style="73" customWidth="1"/>
    <col min="2315" max="2315" width="17.85546875" style="73" customWidth="1"/>
    <col min="2316" max="2316" width="12.28515625" style="73" customWidth="1"/>
    <col min="2317" max="2317" width="18.28515625" style="73" customWidth="1"/>
    <col min="2318" max="2318" width="12.28515625" style="73" customWidth="1"/>
    <col min="2319" max="2319" width="17.85546875" style="73" customWidth="1"/>
    <col min="2320" max="2320" width="12.28515625" style="73" customWidth="1"/>
    <col min="2321" max="2321" width="17.85546875" style="73" customWidth="1"/>
    <col min="2322" max="2322" width="11.5703125" style="73" customWidth="1"/>
    <col min="2323" max="2323" width="11.28515625" style="73" customWidth="1"/>
    <col min="2324" max="2560" width="9.140625" style="73"/>
    <col min="2561" max="2561" width="5.28515625" style="73" customWidth="1"/>
    <col min="2562" max="2562" width="42.7109375" style="73" customWidth="1"/>
    <col min="2563" max="2563" width="8.5703125" style="73" customWidth="1"/>
    <col min="2564" max="2564" width="8.7109375" style="73" customWidth="1"/>
    <col min="2565" max="2565" width="10.85546875" style="73" customWidth="1"/>
    <col min="2566" max="2568" width="12.28515625" style="73" customWidth="1"/>
    <col min="2569" max="2569" width="17.85546875" style="73" customWidth="1"/>
    <col min="2570" max="2570" width="12.28515625" style="73" customWidth="1"/>
    <col min="2571" max="2571" width="17.85546875" style="73" customWidth="1"/>
    <col min="2572" max="2572" width="12.28515625" style="73" customWidth="1"/>
    <col min="2573" max="2573" width="18.28515625" style="73" customWidth="1"/>
    <col min="2574" max="2574" width="12.28515625" style="73" customWidth="1"/>
    <col min="2575" max="2575" width="17.85546875" style="73" customWidth="1"/>
    <col min="2576" max="2576" width="12.28515625" style="73" customWidth="1"/>
    <col min="2577" max="2577" width="17.85546875" style="73" customWidth="1"/>
    <col min="2578" max="2578" width="11.5703125" style="73" customWidth="1"/>
    <col min="2579" max="2579" width="11.28515625" style="73" customWidth="1"/>
    <col min="2580" max="2816" width="9.140625" style="73"/>
    <col min="2817" max="2817" width="5.28515625" style="73" customWidth="1"/>
    <col min="2818" max="2818" width="42.7109375" style="73" customWidth="1"/>
    <col min="2819" max="2819" width="8.5703125" style="73" customWidth="1"/>
    <col min="2820" max="2820" width="8.7109375" style="73" customWidth="1"/>
    <col min="2821" max="2821" width="10.85546875" style="73" customWidth="1"/>
    <col min="2822" max="2824" width="12.28515625" style="73" customWidth="1"/>
    <col min="2825" max="2825" width="17.85546875" style="73" customWidth="1"/>
    <col min="2826" max="2826" width="12.28515625" style="73" customWidth="1"/>
    <col min="2827" max="2827" width="17.85546875" style="73" customWidth="1"/>
    <col min="2828" max="2828" width="12.28515625" style="73" customWidth="1"/>
    <col min="2829" max="2829" width="18.28515625" style="73" customWidth="1"/>
    <col min="2830" max="2830" width="12.28515625" style="73" customWidth="1"/>
    <col min="2831" max="2831" width="17.85546875" style="73" customWidth="1"/>
    <col min="2832" max="2832" width="12.28515625" style="73" customWidth="1"/>
    <col min="2833" max="2833" width="17.85546875" style="73" customWidth="1"/>
    <col min="2834" max="2834" width="11.5703125" style="73" customWidth="1"/>
    <col min="2835" max="2835" width="11.28515625" style="73" customWidth="1"/>
    <col min="2836" max="3072" width="9.140625" style="73"/>
    <col min="3073" max="3073" width="5.28515625" style="73" customWidth="1"/>
    <col min="3074" max="3074" width="42.7109375" style="73" customWidth="1"/>
    <col min="3075" max="3075" width="8.5703125" style="73" customWidth="1"/>
    <col min="3076" max="3076" width="8.7109375" style="73" customWidth="1"/>
    <col min="3077" max="3077" width="10.85546875" style="73" customWidth="1"/>
    <col min="3078" max="3080" width="12.28515625" style="73" customWidth="1"/>
    <col min="3081" max="3081" width="17.85546875" style="73" customWidth="1"/>
    <col min="3082" max="3082" width="12.28515625" style="73" customWidth="1"/>
    <col min="3083" max="3083" width="17.85546875" style="73" customWidth="1"/>
    <col min="3084" max="3084" width="12.28515625" style="73" customWidth="1"/>
    <col min="3085" max="3085" width="18.28515625" style="73" customWidth="1"/>
    <col min="3086" max="3086" width="12.28515625" style="73" customWidth="1"/>
    <col min="3087" max="3087" width="17.85546875" style="73" customWidth="1"/>
    <col min="3088" max="3088" width="12.28515625" style="73" customWidth="1"/>
    <col min="3089" max="3089" width="17.85546875" style="73" customWidth="1"/>
    <col min="3090" max="3090" width="11.5703125" style="73" customWidth="1"/>
    <col min="3091" max="3091" width="11.28515625" style="73" customWidth="1"/>
    <col min="3092" max="3328" width="9.140625" style="73"/>
    <col min="3329" max="3329" width="5.28515625" style="73" customWidth="1"/>
    <col min="3330" max="3330" width="42.7109375" style="73" customWidth="1"/>
    <col min="3331" max="3331" width="8.5703125" style="73" customWidth="1"/>
    <col min="3332" max="3332" width="8.7109375" style="73" customWidth="1"/>
    <col min="3333" max="3333" width="10.85546875" style="73" customWidth="1"/>
    <col min="3334" max="3336" width="12.28515625" style="73" customWidth="1"/>
    <col min="3337" max="3337" width="17.85546875" style="73" customWidth="1"/>
    <col min="3338" max="3338" width="12.28515625" style="73" customWidth="1"/>
    <col min="3339" max="3339" width="17.85546875" style="73" customWidth="1"/>
    <col min="3340" max="3340" width="12.28515625" style="73" customWidth="1"/>
    <col min="3341" max="3341" width="18.28515625" style="73" customWidth="1"/>
    <col min="3342" max="3342" width="12.28515625" style="73" customWidth="1"/>
    <col min="3343" max="3343" width="17.85546875" style="73" customWidth="1"/>
    <col min="3344" max="3344" width="12.28515625" style="73" customWidth="1"/>
    <col min="3345" max="3345" width="17.85546875" style="73" customWidth="1"/>
    <col min="3346" max="3346" width="11.5703125" style="73" customWidth="1"/>
    <col min="3347" max="3347" width="11.28515625" style="73" customWidth="1"/>
    <col min="3348" max="3584" width="9.140625" style="73"/>
    <col min="3585" max="3585" width="5.28515625" style="73" customWidth="1"/>
    <col min="3586" max="3586" width="42.7109375" style="73" customWidth="1"/>
    <col min="3587" max="3587" width="8.5703125" style="73" customWidth="1"/>
    <col min="3588" max="3588" width="8.7109375" style="73" customWidth="1"/>
    <col min="3589" max="3589" width="10.85546875" style="73" customWidth="1"/>
    <col min="3590" max="3592" width="12.28515625" style="73" customWidth="1"/>
    <col min="3593" max="3593" width="17.85546875" style="73" customWidth="1"/>
    <col min="3594" max="3594" width="12.28515625" style="73" customWidth="1"/>
    <col min="3595" max="3595" width="17.85546875" style="73" customWidth="1"/>
    <col min="3596" max="3596" width="12.28515625" style="73" customWidth="1"/>
    <col min="3597" max="3597" width="18.28515625" style="73" customWidth="1"/>
    <col min="3598" max="3598" width="12.28515625" style="73" customWidth="1"/>
    <col min="3599" max="3599" width="17.85546875" style="73" customWidth="1"/>
    <col min="3600" max="3600" width="12.28515625" style="73" customWidth="1"/>
    <col min="3601" max="3601" width="17.85546875" style="73" customWidth="1"/>
    <col min="3602" max="3602" width="11.5703125" style="73" customWidth="1"/>
    <col min="3603" max="3603" width="11.28515625" style="73" customWidth="1"/>
    <col min="3604" max="3840" width="9.140625" style="73"/>
    <col min="3841" max="3841" width="5.28515625" style="73" customWidth="1"/>
    <col min="3842" max="3842" width="42.7109375" style="73" customWidth="1"/>
    <col min="3843" max="3843" width="8.5703125" style="73" customWidth="1"/>
    <col min="3844" max="3844" width="8.7109375" style="73" customWidth="1"/>
    <col min="3845" max="3845" width="10.85546875" style="73" customWidth="1"/>
    <col min="3846" max="3848" width="12.28515625" style="73" customWidth="1"/>
    <col min="3849" max="3849" width="17.85546875" style="73" customWidth="1"/>
    <col min="3850" max="3850" width="12.28515625" style="73" customWidth="1"/>
    <col min="3851" max="3851" width="17.85546875" style="73" customWidth="1"/>
    <col min="3852" max="3852" width="12.28515625" style="73" customWidth="1"/>
    <col min="3853" max="3853" width="18.28515625" style="73" customWidth="1"/>
    <col min="3854" max="3854" width="12.28515625" style="73" customWidth="1"/>
    <col min="3855" max="3855" width="17.85546875" style="73" customWidth="1"/>
    <col min="3856" max="3856" width="12.28515625" style="73" customWidth="1"/>
    <col min="3857" max="3857" width="17.85546875" style="73" customWidth="1"/>
    <col min="3858" max="3858" width="11.5703125" style="73" customWidth="1"/>
    <col min="3859" max="3859" width="11.28515625" style="73" customWidth="1"/>
    <col min="3860" max="4096" width="9.140625" style="73"/>
    <col min="4097" max="4097" width="5.28515625" style="73" customWidth="1"/>
    <col min="4098" max="4098" width="42.7109375" style="73" customWidth="1"/>
    <col min="4099" max="4099" width="8.5703125" style="73" customWidth="1"/>
    <col min="4100" max="4100" width="8.7109375" style="73" customWidth="1"/>
    <col min="4101" max="4101" width="10.85546875" style="73" customWidth="1"/>
    <col min="4102" max="4104" width="12.28515625" style="73" customWidth="1"/>
    <col min="4105" max="4105" width="17.85546875" style="73" customWidth="1"/>
    <col min="4106" max="4106" width="12.28515625" style="73" customWidth="1"/>
    <col min="4107" max="4107" width="17.85546875" style="73" customWidth="1"/>
    <col min="4108" max="4108" width="12.28515625" style="73" customWidth="1"/>
    <col min="4109" max="4109" width="18.28515625" style="73" customWidth="1"/>
    <col min="4110" max="4110" width="12.28515625" style="73" customWidth="1"/>
    <col min="4111" max="4111" width="17.85546875" style="73" customWidth="1"/>
    <col min="4112" max="4112" width="12.28515625" style="73" customWidth="1"/>
    <col min="4113" max="4113" width="17.85546875" style="73" customWidth="1"/>
    <col min="4114" max="4114" width="11.5703125" style="73" customWidth="1"/>
    <col min="4115" max="4115" width="11.28515625" style="73" customWidth="1"/>
    <col min="4116" max="4352" width="9.140625" style="73"/>
    <col min="4353" max="4353" width="5.28515625" style="73" customWidth="1"/>
    <col min="4354" max="4354" width="42.7109375" style="73" customWidth="1"/>
    <col min="4355" max="4355" width="8.5703125" style="73" customWidth="1"/>
    <col min="4356" max="4356" width="8.7109375" style="73" customWidth="1"/>
    <col min="4357" max="4357" width="10.85546875" style="73" customWidth="1"/>
    <col min="4358" max="4360" width="12.28515625" style="73" customWidth="1"/>
    <col min="4361" max="4361" width="17.85546875" style="73" customWidth="1"/>
    <col min="4362" max="4362" width="12.28515625" style="73" customWidth="1"/>
    <col min="4363" max="4363" width="17.85546875" style="73" customWidth="1"/>
    <col min="4364" max="4364" width="12.28515625" style="73" customWidth="1"/>
    <col min="4365" max="4365" width="18.28515625" style="73" customWidth="1"/>
    <col min="4366" max="4366" width="12.28515625" style="73" customWidth="1"/>
    <col min="4367" max="4367" width="17.85546875" style="73" customWidth="1"/>
    <col min="4368" max="4368" width="12.28515625" style="73" customWidth="1"/>
    <col min="4369" max="4369" width="17.85546875" style="73" customWidth="1"/>
    <col min="4370" max="4370" width="11.5703125" style="73" customWidth="1"/>
    <col min="4371" max="4371" width="11.28515625" style="73" customWidth="1"/>
    <col min="4372" max="4608" width="9.140625" style="73"/>
    <col min="4609" max="4609" width="5.28515625" style="73" customWidth="1"/>
    <col min="4610" max="4610" width="42.7109375" style="73" customWidth="1"/>
    <col min="4611" max="4611" width="8.5703125" style="73" customWidth="1"/>
    <col min="4612" max="4612" width="8.7109375" style="73" customWidth="1"/>
    <col min="4613" max="4613" width="10.85546875" style="73" customWidth="1"/>
    <col min="4614" max="4616" width="12.28515625" style="73" customWidth="1"/>
    <col min="4617" max="4617" width="17.85546875" style="73" customWidth="1"/>
    <col min="4618" max="4618" width="12.28515625" style="73" customWidth="1"/>
    <col min="4619" max="4619" width="17.85546875" style="73" customWidth="1"/>
    <col min="4620" max="4620" width="12.28515625" style="73" customWidth="1"/>
    <col min="4621" max="4621" width="18.28515625" style="73" customWidth="1"/>
    <col min="4622" max="4622" width="12.28515625" style="73" customWidth="1"/>
    <col min="4623" max="4623" width="17.85546875" style="73" customWidth="1"/>
    <col min="4624" max="4624" width="12.28515625" style="73" customWidth="1"/>
    <col min="4625" max="4625" width="17.85546875" style="73" customWidth="1"/>
    <col min="4626" max="4626" width="11.5703125" style="73" customWidth="1"/>
    <col min="4627" max="4627" width="11.28515625" style="73" customWidth="1"/>
    <col min="4628" max="4864" width="9.140625" style="73"/>
    <col min="4865" max="4865" width="5.28515625" style="73" customWidth="1"/>
    <col min="4866" max="4866" width="42.7109375" style="73" customWidth="1"/>
    <col min="4867" max="4867" width="8.5703125" style="73" customWidth="1"/>
    <col min="4868" max="4868" width="8.7109375" style="73" customWidth="1"/>
    <col min="4869" max="4869" width="10.85546875" style="73" customWidth="1"/>
    <col min="4870" max="4872" width="12.28515625" style="73" customWidth="1"/>
    <col min="4873" max="4873" width="17.85546875" style="73" customWidth="1"/>
    <col min="4874" max="4874" width="12.28515625" style="73" customWidth="1"/>
    <col min="4875" max="4875" width="17.85546875" style="73" customWidth="1"/>
    <col min="4876" max="4876" width="12.28515625" style="73" customWidth="1"/>
    <col min="4877" max="4877" width="18.28515625" style="73" customWidth="1"/>
    <col min="4878" max="4878" width="12.28515625" style="73" customWidth="1"/>
    <col min="4879" max="4879" width="17.85546875" style="73" customWidth="1"/>
    <col min="4880" max="4880" width="12.28515625" style="73" customWidth="1"/>
    <col min="4881" max="4881" width="17.85546875" style="73" customWidth="1"/>
    <col min="4882" max="4882" width="11.5703125" style="73" customWidth="1"/>
    <col min="4883" max="4883" width="11.28515625" style="73" customWidth="1"/>
    <col min="4884" max="5120" width="9.140625" style="73"/>
    <col min="5121" max="5121" width="5.28515625" style="73" customWidth="1"/>
    <col min="5122" max="5122" width="42.7109375" style="73" customWidth="1"/>
    <col min="5123" max="5123" width="8.5703125" style="73" customWidth="1"/>
    <col min="5124" max="5124" width="8.7109375" style="73" customWidth="1"/>
    <col min="5125" max="5125" width="10.85546875" style="73" customWidth="1"/>
    <col min="5126" max="5128" width="12.28515625" style="73" customWidth="1"/>
    <col min="5129" max="5129" width="17.85546875" style="73" customWidth="1"/>
    <col min="5130" max="5130" width="12.28515625" style="73" customWidth="1"/>
    <col min="5131" max="5131" width="17.85546875" style="73" customWidth="1"/>
    <col min="5132" max="5132" width="12.28515625" style="73" customWidth="1"/>
    <col min="5133" max="5133" width="18.28515625" style="73" customWidth="1"/>
    <col min="5134" max="5134" width="12.28515625" style="73" customWidth="1"/>
    <col min="5135" max="5135" width="17.85546875" style="73" customWidth="1"/>
    <col min="5136" max="5136" width="12.28515625" style="73" customWidth="1"/>
    <col min="5137" max="5137" width="17.85546875" style="73" customWidth="1"/>
    <col min="5138" max="5138" width="11.5703125" style="73" customWidth="1"/>
    <col min="5139" max="5139" width="11.28515625" style="73" customWidth="1"/>
    <col min="5140" max="5376" width="9.140625" style="73"/>
    <col min="5377" max="5377" width="5.28515625" style="73" customWidth="1"/>
    <col min="5378" max="5378" width="42.7109375" style="73" customWidth="1"/>
    <col min="5379" max="5379" width="8.5703125" style="73" customWidth="1"/>
    <col min="5380" max="5380" width="8.7109375" style="73" customWidth="1"/>
    <col min="5381" max="5381" width="10.85546875" style="73" customWidth="1"/>
    <col min="5382" max="5384" width="12.28515625" style="73" customWidth="1"/>
    <col min="5385" max="5385" width="17.85546875" style="73" customWidth="1"/>
    <col min="5386" max="5386" width="12.28515625" style="73" customWidth="1"/>
    <col min="5387" max="5387" width="17.85546875" style="73" customWidth="1"/>
    <col min="5388" max="5388" width="12.28515625" style="73" customWidth="1"/>
    <col min="5389" max="5389" width="18.28515625" style="73" customWidth="1"/>
    <col min="5390" max="5390" width="12.28515625" style="73" customWidth="1"/>
    <col min="5391" max="5391" width="17.85546875" style="73" customWidth="1"/>
    <col min="5392" max="5392" width="12.28515625" style="73" customWidth="1"/>
    <col min="5393" max="5393" width="17.85546875" style="73" customWidth="1"/>
    <col min="5394" max="5394" width="11.5703125" style="73" customWidth="1"/>
    <col min="5395" max="5395" width="11.28515625" style="73" customWidth="1"/>
    <col min="5396" max="5632" width="9.140625" style="73"/>
    <col min="5633" max="5633" width="5.28515625" style="73" customWidth="1"/>
    <col min="5634" max="5634" width="42.7109375" style="73" customWidth="1"/>
    <col min="5635" max="5635" width="8.5703125" style="73" customWidth="1"/>
    <col min="5636" max="5636" width="8.7109375" style="73" customWidth="1"/>
    <col min="5637" max="5637" width="10.85546875" style="73" customWidth="1"/>
    <col min="5638" max="5640" width="12.28515625" style="73" customWidth="1"/>
    <col min="5641" max="5641" width="17.85546875" style="73" customWidth="1"/>
    <col min="5642" max="5642" width="12.28515625" style="73" customWidth="1"/>
    <col min="5643" max="5643" width="17.85546875" style="73" customWidth="1"/>
    <col min="5644" max="5644" width="12.28515625" style="73" customWidth="1"/>
    <col min="5645" max="5645" width="18.28515625" style="73" customWidth="1"/>
    <col min="5646" max="5646" width="12.28515625" style="73" customWidth="1"/>
    <col min="5647" max="5647" width="17.85546875" style="73" customWidth="1"/>
    <col min="5648" max="5648" width="12.28515625" style="73" customWidth="1"/>
    <col min="5649" max="5649" width="17.85546875" style="73" customWidth="1"/>
    <col min="5650" max="5650" width="11.5703125" style="73" customWidth="1"/>
    <col min="5651" max="5651" width="11.28515625" style="73" customWidth="1"/>
    <col min="5652" max="5888" width="9.140625" style="73"/>
    <col min="5889" max="5889" width="5.28515625" style="73" customWidth="1"/>
    <col min="5890" max="5890" width="42.7109375" style="73" customWidth="1"/>
    <col min="5891" max="5891" width="8.5703125" style="73" customWidth="1"/>
    <col min="5892" max="5892" width="8.7109375" style="73" customWidth="1"/>
    <col min="5893" max="5893" width="10.85546875" style="73" customWidth="1"/>
    <col min="5894" max="5896" width="12.28515625" style="73" customWidth="1"/>
    <col min="5897" max="5897" width="17.85546875" style="73" customWidth="1"/>
    <col min="5898" max="5898" width="12.28515625" style="73" customWidth="1"/>
    <col min="5899" max="5899" width="17.85546875" style="73" customWidth="1"/>
    <col min="5900" max="5900" width="12.28515625" style="73" customWidth="1"/>
    <col min="5901" max="5901" width="18.28515625" style="73" customWidth="1"/>
    <col min="5902" max="5902" width="12.28515625" style="73" customWidth="1"/>
    <col min="5903" max="5903" width="17.85546875" style="73" customWidth="1"/>
    <col min="5904" max="5904" width="12.28515625" style="73" customWidth="1"/>
    <col min="5905" max="5905" width="17.85546875" style="73" customWidth="1"/>
    <col min="5906" max="5906" width="11.5703125" style="73" customWidth="1"/>
    <col min="5907" max="5907" width="11.28515625" style="73" customWidth="1"/>
    <col min="5908" max="6144" width="9.140625" style="73"/>
    <col min="6145" max="6145" width="5.28515625" style="73" customWidth="1"/>
    <col min="6146" max="6146" width="42.7109375" style="73" customWidth="1"/>
    <col min="6147" max="6147" width="8.5703125" style="73" customWidth="1"/>
    <col min="6148" max="6148" width="8.7109375" style="73" customWidth="1"/>
    <col min="6149" max="6149" width="10.85546875" style="73" customWidth="1"/>
    <col min="6150" max="6152" width="12.28515625" style="73" customWidth="1"/>
    <col min="6153" max="6153" width="17.85546875" style="73" customWidth="1"/>
    <col min="6154" max="6154" width="12.28515625" style="73" customWidth="1"/>
    <col min="6155" max="6155" width="17.85546875" style="73" customWidth="1"/>
    <col min="6156" max="6156" width="12.28515625" style="73" customWidth="1"/>
    <col min="6157" max="6157" width="18.28515625" style="73" customWidth="1"/>
    <col min="6158" max="6158" width="12.28515625" style="73" customWidth="1"/>
    <col min="6159" max="6159" width="17.85546875" style="73" customWidth="1"/>
    <col min="6160" max="6160" width="12.28515625" style="73" customWidth="1"/>
    <col min="6161" max="6161" width="17.85546875" style="73" customWidth="1"/>
    <col min="6162" max="6162" width="11.5703125" style="73" customWidth="1"/>
    <col min="6163" max="6163" width="11.28515625" style="73" customWidth="1"/>
    <col min="6164" max="6400" width="9.140625" style="73"/>
    <col min="6401" max="6401" width="5.28515625" style="73" customWidth="1"/>
    <col min="6402" max="6402" width="42.7109375" style="73" customWidth="1"/>
    <col min="6403" max="6403" width="8.5703125" style="73" customWidth="1"/>
    <col min="6404" max="6404" width="8.7109375" style="73" customWidth="1"/>
    <col min="6405" max="6405" width="10.85546875" style="73" customWidth="1"/>
    <col min="6406" max="6408" width="12.28515625" style="73" customWidth="1"/>
    <col min="6409" max="6409" width="17.85546875" style="73" customWidth="1"/>
    <col min="6410" max="6410" width="12.28515625" style="73" customWidth="1"/>
    <col min="6411" max="6411" width="17.85546875" style="73" customWidth="1"/>
    <col min="6412" max="6412" width="12.28515625" style="73" customWidth="1"/>
    <col min="6413" max="6413" width="18.28515625" style="73" customWidth="1"/>
    <col min="6414" max="6414" width="12.28515625" style="73" customWidth="1"/>
    <col min="6415" max="6415" width="17.85546875" style="73" customWidth="1"/>
    <col min="6416" max="6416" width="12.28515625" style="73" customWidth="1"/>
    <col min="6417" max="6417" width="17.85546875" style="73" customWidth="1"/>
    <col min="6418" max="6418" width="11.5703125" style="73" customWidth="1"/>
    <col min="6419" max="6419" width="11.28515625" style="73" customWidth="1"/>
    <col min="6420" max="6656" width="9.140625" style="73"/>
    <col min="6657" max="6657" width="5.28515625" style="73" customWidth="1"/>
    <col min="6658" max="6658" width="42.7109375" style="73" customWidth="1"/>
    <col min="6659" max="6659" width="8.5703125" style="73" customWidth="1"/>
    <col min="6660" max="6660" width="8.7109375" style="73" customWidth="1"/>
    <col min="6661" max="6661" width="10.85546875" style="73" customWidth="1"/>
    <col min="6662" max="6664" width="12.28515625" style="73" customWidth="1"/>
    <col min="6665" max="6665" width="17.85546875" style="73" customWidth="1"/>
    <col min="6666" max="6666" width="12.28515625" style="73" customWidth="1"/>
    <col min="6667" max="6667" width="17.85546875" style="73" customWidth="1"/>
    <col min="6668" max="6668" width="12.28515625" style="73" customWidth="1"/>
    <col min="6669" max="6669" width="18.28515625" style="73" customWidth="1"/>
    <col min="6670" max="6670" width="12.28515625" style="73" customWidth="1"/>
    <col min="6671" max="6671" width="17.85546875" style="73" customWidth="1"/>
    <col min="6672" max="6672" width="12.28515625" style="73" customWidth="1"/>
    <col min="6673" max="6673" width="17.85546875" style="73" customWidth="1"/>
    <col min="6674" max="6674" width="11.5703125" style="73" customWidth="1"/>
    <col min="6675" max="6675" width="11.28515625" style="73" customWidth="1"/>
    <col min="6676" max="6912" width="9.140625" style="73"/>
    <col min="6913" max="6913" width="5.28515625" style="73" customWidth="1"/>
    <col min="6914" max="6914" width="42.7109375" style="73" customWidth="1"/>
    <col min="6915" max="6915" width="8.5703125" style="73" customWidth="1"/>
    <col min="6916" max="6916" width="8.7109375" style="73" customWidth="1"/>
    <col min="6917" max="6917" width="10.85546875" style="73" customWidth="1"/>
    <col min="6918" max="6920" width="12.28515625" style="73" customWidth="1"/>
    <col min="6921" max="6921" width="17.85546875" style="73" customWidth="1"/>
    <col min="6922" max="6922" width="12.28515625" style="73" customWidth="1"/>
    <col min="6923" max="6923" width="17.85546875" style="73" customWidth="1"/>
    <col min="6924" max="6924" width="12.28515625" style="73" customWidth="1"/>
    <col min="6925" max="6925" width="18.28515625" style="73" customWidth="1"/>
    <col min="6926" max="6926" width="12.28515625" style="73" customWidth="1"/>
    <col min="6927" max="6927" width="17.85546875" style="73" customWidth="1"/>
    <col min="6928" max="6928" width="12.28515625" style="73" customWidth="1"/>
    <col min="6929" max="6929" width="17.85546875" style="73" customWidth="1"/>
    <col min="6930" max="6930" width="11.5703125" style="73" customWidth="1"/>
    <col min="6931" max="6931" width="11.28515625" style="73" customWidth="1"/>
    <col min="6932" max="7168" width="9.140625" style="73"/>
    <col min="7169" max="7169" width="5.28515625" style="73" customWidth="1"/>
    <col min="7170" max="7170" width="42.7109375" style="73" customWidth="1"/>
    <col min="7171" max="7171" width="8.5703125" style="73" customWidth="1"/>
    <col min="7172" max="7172" width="8.7109375" style="73" customWidth="1"/>
    <col min="7173" max="7173" width="10.85546875" style="73" customWidth="1"/>
    <col min="7174" max="7176" width="12.28515625" style="73" customWidth="1"/>
    <col min="7177" max="7177" width="17.85546875" style="73" customWidth="1"/>
    <col min="7178" max="7178" width="12.28515625" style="73" customWidth="1"/>
    <col min="7179" max="7179" width="17.85546875" style="73" customWidth="1"/>
    <col min="7180" max="7180" width="12.28515625" style="73" customWidth="1"/>
    <col min="7181" max="7181" width="18.28515625" style="73" customWidth="1"/>
    <col min="7182" max="7182" width="12.28515625" style="73" customWidth="1"/>
    <col min="7183" max="7183" width="17.85546875" style="73" customWidth="1"/>
    <col min="7184" max="7184" width="12.28515625" style="73" customWidth="1"/>
    <col min="7185" max="7185" width="17.85546875" style="73" customWidth="1"/>
    <col min="7186" max="7186" width="11.5703125" style="73" customWidth="1"/>
    <col min="7187" max="7187" width="11.28515625" style="73" customWidth="1"/>
    <col min="7188" max="7424" width="9.140625" style="73"/>
    <col min="7425" max="7425" width="5.28515625" style="73" customWidth="1"/>
    <col min="7426" max="7426" width="42.7109375" style="73" customWidth="1"/>
    <col min="7427" max="7427" width="8.5703125" style="73" customWidth="1"/>
    <col min="7428" max="7428" width="8.7109375" style="73" customWidth="1"/>
    <col min="7429" max="7429" width="10.85546875" style="73" customWidth="1"/>
    <col min="7430" max="7432" width="12.28515625" style="73" customWidth="1"/>
    <col min="7433" max="7433" width="17.85546875" style="73" customWidth="1"/>
    <col min="7434" max="7434" width="12.28515625" style="73" customWidth="1"/>
    <col min="7435" max="7435" width="17.85546875" style="73" customWidth="1"/>
    <col min="7436" max="7436" width="12.28515625" style="73" customWidth="1"/>
    <col min="7437" max="7437" width="18.28515625" style="73" customWidth="1"/>
    <col min="7438" max="7438" width="12.28515625" style="73" customWidth="1"/>
    <col min="7439" max="7439" width="17.85546875" style="73" customWidth="1"/>
    <col min="7440" max="7440" width="12.28515625" style="73" customWidth="1"/>
    <col min="7441" max="7441" width="17.85546875" style="73" customWidth="1"/>
    <col min="7442" max="7442" width="11.5703125" style="73" customWidth="1"/>
    <col min="7443" max="7443" width="11.28515625" style="73" customWidth="1"/>
    <col min="7444" max="7680" width="9.140625" style="73"/>
    <col min="7681" max="7681" width="5.28515625" style="73" customWidth="1"/>
    <col min="7682" max="7682" width="42.7109375" style="73" customWidth="1"/>
    <col min="7683" max="7683" width="8.5703125" style="73" customWidth="1"/>
    <col min="7684" max="7684" width="8.7109375" style="73" customWidth="1"/>
    <col min="7685" max="7685" width="10.85546875" style="73" customWidth="1"/>
    <col min="7686" max="7688" width="12.28515625" style="73" customWidth="1"/>
    <col min="7689" max="7689" width="17.85546875" style="73" customWidth="1"/>
    <col min="7690" max="7690" width="12.28515625" style="73" customWidth="1"/>
    <col min="7691" max="7691" width="17.85546875" style="73" customWidth="1"/>
    <col min="7692" max="7692" width="12.28515625" style="73" customWidth="1"/>
    <col min="7693" max="7693" width="18.28515625" style="73" customWidth="1"/>
    <col min="7694" max="7694" width="12.28515625" style="73" customWidth="1"/>
    <col min="7695" max="7695" width="17.85546875" style="73" customWidth="1"/>
    <col min="7696" max="7696" width="12.28515625" style="73" customWidth="1"/>
    <col min="7697" max="7697" width="17.85546875" style="73" customWidth="1"/>
    <col min="7698" max="7698" width="11.5703125" style="73" customWidth="1"/>
    <col min="7699" max="7699" width="11.28515625" style="73" customWidth="1"/>
    <col min="7700" max="7936" width="9.140625" style="73"/>
    <col min="7937" max="7937" width="5.28515625" style="73" customWidth="1"/>
    <col min="7938" max="7938" width="42.7109375" style="73" customWidth="1"/>
    <col min="7939" max="7939" width="8.5703125" style="73" customWidth="1"/>
    <col min="7940" max="7940" width="8.7109375" style="73" customWidth="1"/>
    <col min="7941" max="7941" width="10.85546875" style="73" customWidth="1"/>
    <col min="7942" max="7944" width="12.28515625" style="73" customWidth="1"/>
    <col min="7945" max="7945" width="17.85546875" style="73" customWidth="1"/>
    <col min="7946" max="7946" width="12.28515625" style="73" customWidth="1"/>
    <col min="7947" max="7947" width="17.85546875" style="73" customWidth="1"/>
    <col min="7948" max="7948" width="12.28515625" style="73" customWidth="1"/>
    <col min="7949" max="7949" width="18.28515625" style="73" customWidth="1"/>
    <col min="7950" max="7950" width="12.28515625" style="73" customWidth="1"/>
    <col min="7951" max="7951" width="17.85546875" style="73" customWidth="1"/>
    <col min="7952" max="7952" width="12.28515625" style="73" customWidth="1"/>
    <col min="7953" max="7953" width="17.85546875" style="73" customWidth="1"/>
    <col min="7954" max="7954" width="11.5703125" style="73" customWidth="1"/>
    <col min="7955" max="7955" width="11.28515625" style="73" customWidth="1"/>
    <col min="7956" max="8192" width="9.140625" style="73"/>
    <col min="8193" max="8193" width="5.28515625" style="73" customWidth="1"/>
    <col min="8194" max="8194" width="42.7109375" style="73" customWidth="1"/>
    <col min="8195" max="8195" width="8.5703125" style="73" customWidth="1"/>
    <col min="8196" max="8196" width="8.7109375" style="73" customWidth="1"/>
    <col min="8197" max="8197" width="10.85546875" style="73" customWidth="1"/>
    <col min="8198" max="8200" width="12.28515625" style="73" customWidth="1"/>
    <col min="8201" max="8201" width="17.85546875" style="73" customWidth="1"/>
    <col min="8202" max="8202" width="12.28515625" style="73" customWidth="1"/>
    <col min="8203" max="8203" width="17.85546875" style="73" customWidth="1"/>
    <col min="8204" max="8204" width="12.28515625" style="73" customWidth="1"/>
    <col min="8205" max="8205" width="18.28515625" style="73" customWidth="1"/>
    <col min="8206" max="8206" width="12.28515625" style="73" customWidth="1"/>
    <col min="8207" max="8207" width="17.85546875" style="73" customWidth="1"/>
    <col min="8208" max="8208" width="12.28515625" style="73" customWidth="1"/>
    <col min="8209" max="8209" width="17.85546875" style="73" customWidth="1"/>
    <col min="8210" max="8210" width="11.5703125" style="73" customWidth="1"/>
    <col min="8211" max="8211" width="11.28515625" style="73" customWidth="1"/>
    <col min="8212" max="8448" width="9.140625" style="73"/>
    <col min="8449" max="8449" width="5.28515625" style="73" customWidth="1"/>
    <col min="8450" max="8450" width="42.7109375" style="73" customWidth="1"/>
    <col min="8451" max="8451" width="8.5703125" style="73" customWidth="1"/>
    <col min="8452" max="8452" width="8.7109375" style="73" customWidth="1"/>
    <col min="8453" max="8453" width="10.85546875" style="73" customWidth="1"/>
    <col min="8454" max="8456" width="12.28515625" style="73" customWidth="1"/>
    <col min="8457" max="8457" width="17.85546875" style="73" customWidth="1"/>
    <col min="8458" max="8458" width="12.28515625" style="73" customWidth="1"/>
    <col min="8459" max="8459" width="17.85546875" style="73" customWidth="1"/>
    <col min="8460" max="8460" width="12.28515625" style="73" customWidth="1"/>
    <col min="8461" max="8461" width="18.28515625" style="73" customWidth="1"/>
    <col min="8462" max="8462" width="12.28515625" style="73" customWidth="1"/>
    <col min="8463" max="8463" width="17.85546875" style="73" customWidth="1"/>
    <col min="8464" max="8464" width="12.28515625" style="73" customWidth="1"/>
    <col min="8465" max="8465" width="17.85546875" style="73" customWidth="1"/>
    <col min="8466" max="8466" width="11.5703125" style="73" customWidth="1"/>
    <col min="8467" max="8467" width="11.28515625" style="73" customWidth="1"/>
    <col min="8468" max="8704" width="9.140625" style="73"/>
    <col min="8705" max="8705" width="5.28515625" style="73" customWidth="1"/>
    <col min="8706" max="8706" width="42.7109375" style="73" customWidth="1"/>
    <col min="8707" max="8707" width="8.5703125" style="73" customWidth="1"/>
    <col min="8708" max="8708" width="8.7109375" style="73" customWidth="1"/>
    <col min="8709" max="8709" width="10.85546875" style="73" customWidth="1"/>
    <col min="8710" max="8712" width="12.28515625" style="73" customWidth="1"/>
    <col min="8713" max="8713" width="17.85546875" style="73" customWidth="1"/>
    <col min="8714" max="8714" width="12.28515625" style="73" customWidth="1"/>
    <col min="8715" max="8715" width="17.85546875" style="73" customWidth="1"/>
    <col min="8716" max="8716" width="12.28515625" style="73" customWidth="1"/>
    <col min="8717" max="8717" width="18.28515625" style="73" customWidth="1"/>
    <col min="8718" max="8718" width="12.28515625" style="73" customWidth="1"/>
    <col min="8719" max="8719" width="17.85546875" style="73" customWidth="1"/>
    <col min="8720" max="8720" width="12.28515625" style="73" customWidth="1"/>
    <col min="8721" max="8721" width="17.85546875" style="73" customWidth="1"/>
    <col min="8722" max="8722" width="11.5703125" style="73" customWidth="1"/>
    <col min="8723" max="8723" width="11.28515625" style="73" customWidth="1"/>
    <col min="8724" max="8960" width="9.140625" style="73"/>
    <col min="8961" max="8961" width="5.28515625" style="73" customWidth="1"/>
    <col min="8962" max="8962" width="42.7109375" style="73" customWidth="1"/>
    <col min="8963" max="8963" width="8.5703125" style="73" customWidth="1"/>
    <col min="8964" max="8964" width="8.7109375" style="73" customWidth="1"/>
    <col min="8965" max="8965" width="10.85546875" style="73" customWidth="1"/>
    <col min="8966" max="8968" width="12.28515625" style="73" customWidth="1"/>
    <col min="8969" max="8969" width="17.85546875" style="73" customWidth="1"/>
    <col min="8970" max="8970" width="12.28515625" style="73" customWidth="1"/>
    <col min="8971" max="8971" width="17.85546875" style="73" customWidth="1"/>
    <col min="8972" max="8972" width="12.28515625" style="73" customWidth="1"/>
    <col min="8973" max="8973" width="18.28515625" style="73" customWidth="1"/>
    <col min="8974" max="8974" width="12.28515625" style="73" customWidth="1"/>
    <col min="8975" max="8975" width="17.85546875" style="73" customWidth="1"/>
    <col min="8976" max="8976" width="12.28515625" style="73" customWidth="1"/>
    <col min="8977" max="8977" width="17.85546875" style="73" customWidth="1"/>
    <col min="8978" max="8978" width="11.5703125" style="73" customWidth="1"/>
    <col min="8979" max="8979" width="11.28515625" style="73" customWidth="1"/>
    <col min="8980" max="9216" width="9.140625" style="73"/>
    <col min="9217" max="9217" width="5.28515625" style="73" customWidth="1"/>
    <col min="9218" max="9218" width="42.7109375" style="73" customWidth="1"/>
    <col min="9219" max="9219" width="8.5703125" style="73" customWidth="1"/>
    <col min="9220" max="9220" width="8.7109375" style="73" customWidth="1"/>
    <col min="9221" max="9221" width="10.85546875" style="73" customWidth="1"/>
    <col min="9222" max="9224" width="12.28515625" style="73" customWidth="1"/>
    <col min="9225" max="9225" width="17.85546875" style="73" customWidth="1"/>
    <col min="9226" max="9226" width="12.28515625" style="73" customWidth="1"/>
    <col min="9227" max="9227" width="17.85546875" style="73" customWidth="1"/>
    <col min="9228" max="9228" width="12.28515625" style="73" customWidth="1"/>
    <col min="9229" max="9229" width="18.28515625" style="73" customWidth="1"/>
    <col min="9230" max="9230" width="12.28515625" style="73" customWidth="1"/>
    <col min="9231" max="9231" width="17.85546875" style="73" customWidth="1"/>
    <col min="9232" max="9232" width="12.28515625" style="73" customWidth="1"/>
    <col min="9233" max="9233" width="17.85546875" style="73" customWidth="1"/>
    <col min="9234" max="9234" width="11.5703125" style="73" customWidth="1"/>
    <col min="9235" max="9235" width="11.28515625" style="73" customWidth="1"/>
    <col min="9236" max="9472" width="9.140625" style="73"/>
    <col min="9473" max="9473" width="5.28515625" style="73" customWidth="1"/>
    <col min="9474" max="9474" width="42.7109375" style="73" customWidth="1"/>
    <col min="9475" max="9475" width="8.5703125" style="73" customWidth="1"/>
    <col min="9476" max="9476" width="8.7109375" style="73" customWidth="1"/>
    <col min="9477" max="9477" width="10.85546875" style="73" customWidth="1"/>
    <col min="9478" max="9480" width="12.28515625" style="73" customWidth="1"/>
    <col min="9481" max="9481" width="17.85546875" style="73" customWidth="1"/>
    <col min="9482" max="9482" width="12.28515625" style="73" customWidth="1"/>
    <col min="9483" max="9483" width="17.85546875" style="73" customWidth="1"/>
    <col min="9484" max="9484" width="12.28515625" style="73" customWidth="1"/>
    <col min="9485" max="9485" width="18.28515625" style="73" customWidth="1"/>
    <col min="9486" max="9486" width="12.28515625" style="73" customWidth="1"/>
    <col min="9487" max="9487" width="17.85546875" style="73" customWidth="1"/>
    <col min="9488" max="9488" width="12.28515625" style="73" customWidth="1"/>
    <col min="9489" max="9489" width="17.85546875" style="73" customWidth="1"/>
    <col min="9490" max="9490" width="11.5703125" style="73" customWidth="1"/>
    <col min="9491" max="9491" width="11.28515625" style="73" customWidth="1"/>
    <col min="9492" max="9728" width="9.140625" style="73"/>
    <col min="9729" max="9729" width="5.28515625" style="73" customWidth="1"/>
    <col min="9730" max="9730" width="42.7109375" style="73" customWidth="1"/>
    <col min="9731" max="9731" width="8.5703125" style="73" customWidth="1"/>
    <col min="9732" max="9732" width="8.7109375" style="73" customWidth="1"/>
    <col min="9733" max="9733" width="10.85546875" style="73" customWidth="1"/>
    <col min="9734" max="9736" width="12.28515625" style="73" customWidth="1"/>
    <col min="9737" max="9737" width="17.85546875" style="73" customWidth="1"/>
    <col min="9738" max="9738" width="12.28515625" style="73" customWidth="1"/>
    <col min="9739" max="9739" width="17.85546875" style="73" customWidth="1"/>
    <col min="9740" max="9740" width="12.28515625" style="73" customWidth="1"/>
    <col min="9741" max="9741" width="18.28515625" style="73" customWidth="1"/>
    <col min="9742" max="9742" width="12.28515625" style="73" customWidth="1"/>
    <col min="9743" max="9743" width="17.85546875" style="73" customWidth="1"/>
    <col min="9744" max="9744" width="12.28515625" style="73" customWidth="1"/>
    <col min="9745" max="9745" width="17.85546875" style="73" customWidth="1"/>
    <col min="9746" max="9746" width="11.5703125" style="73" customWidth="1"/>
    <col min="9747" max="9747" width="11.28515625" style="73" customWidth="1"/>
    <col min="9748" max="9984" width="9.140625" style="73"/>
    <col min="9985" max="9985" width="5.28515625" style="73" customWidth="1"/>
    <col min="9986" max="9986" width="42.7109375" style="73" customWidth="1"/>
    <col min="9987" max="9987" width="8.5703125" style="73" customWidth="1"/>
    <col min="9988" max="9988" width="8.7109375" style="73" customWidth="1"/>
    <col min="9989" max="9989" width="10.85546875" style="73" customWidth="1"/>
    <col min="9990" max="9992" width="12.28515625" style="73" customWidth="1"/>
    <col min="9993" max="9993" width="17.85546875" style="73" customWidth="1"/>
    <col min="9994" max="9994" width="12.28515625" style="73" customWidth="1"/>
    <col min="9995" max="9995" width="17.85546875" style="73" customWidth="1"/>
    <col min="9996" max="9996" width="12.28515625" style="73" customWidth="1"/>
    <col min="9997" max="9997" width="18.28515625" style="73" customWidth="1"/>
    <col min="9998" max="9998" width="12.28515625" style="73" customWidth="1"/>
    <col min="9999" max="9999" width="17.85546875" style="73" customWidth="1"/>
    <col min="10000" max="10000" width="12.28515625" style="73" customWidth="1"/>
    <col min="10001" max="10001" width="17.85546875" style="73" customWidth="1"/>
    <col min="10002" max="10002" width="11.5703125" style="73" customWidth="1"/>
    <col min="10003" max="10003" width="11.28515625" style="73" customWidth="1"/>
    <col min="10004" max="10240" width="9.140625" style="73"/>
    <col min="10241" max="10241" width="5.28515625" style="73" customWidth="1"/>
    <col min="10242" max="10242" width="42.7109375" style="73" customWidth="1"/>
    <col min="10243" max="10243" width="8.5703125" style="73" customWidth="1"/>
    <col min="10244" max="10244" width="8.7109375" style="73" customWidth="1"/>
    <col min="10245" max="10245" width="10.85546875" style="73" customWidth="1"/>
    <col min="10246" max="10248" width="12.28515625" style="73" customWidth="1"/>
    <col min="10249" max="10249" width="17.85546875" style="73" customWidth="1"/>
    <col min="10250" max="10250" width="12.28515625" style="73" customWidth="1"/>
    <col min="10251" max="10251" width="17.85546875" style="73" customWidth="1"/>
    <col min="10252" max="10252" width="12.28515625" style="73" customWidth="1"/>
    <col min="10253" max="10253" width="18.28515625" style="73" customWidth="1"/>
    <col min="10254" max="10254" width="12.28515625" style="73" customWidth="1"/>
    <col min="10255" max="10255" width="17.85546875" style="73" customWidth="1"/>
    <col min="10256" max="10256" width="12.28515625" style="73" customWidth="1"/>
    <col min="10257" max="10257" width="17.85546875" style="73" customWidth="1"/>
    <col min="10258" max="10258" width="11.5703125" style="73" customWidth="1"/>
    <col min="10259" max="10259" width="11.28515625" style="73" customWidth="1"/>
    <col min="10260" max="10496" width="9.140625" style="73"/>
    <col min="10497" max="10497" width="5.28515625" style="73" customWidth="1"/>
    <col min="10498" max="10498" width="42.7109375" style="73" customWidth="1"/>
    <col min="10499" max="10499" width="8.5703125" style="73" customWidth="1"/>
    <col min="10500" max="10500" width="8.7109375" style="73" customWidth="1"/>
    <col min="10501" max="10501" width="10.85546875" style="73" customWidth="1"/>
    <col min="10502" max="10504" width="12.28515625" style="73" customWidth="1"/>
    <col min="10505" max="10505" width="17.85546875" style="73" customWidth="1"/>
    <col min="10506" max="10506" width="12.28515625" style="73" customWidth="1"/>
    <col min="10507" max="10507" width="17.85546875" style="73" customWidth="1"/>
    <col min="10508" max="10508" width="12.28515625" style="73" customWidth="1"/>
    <col min="10509" max="10509" width="18.28515625" style="73" customWidth="1"/>
    <col min="10510" max="10510" width="12.28515625" style="73" customWidth="1"/>
    <col min="10511" max="10511" width="17.85546875" style="73" customWidth="1"/>
    <col min="10512" max="10512" width="12.28515625" style="73" customWidth="1"/>
    <col min="10513" max="10513" width="17.85546875" style="73" customWidth="1"/>
    <col min="10514" max="10514" width="11.5703125" style="73" customWidth="1"/>
    <col min="10515" max="10515" width="11.28515625" style="73" customWidth="1"/>
    <col min="10516" max="10752" width="9.140625" style="73"/>
    <col min="10753" max="10753" width="5.28515625" style="73" customWidth="1"/>
    <col min="10754" max="10754" width="42.7109375" style="73" customWidth="1"/>
    <col min="10755" max="10755" width="8.5703125" style="73" customWidth="1"/>
    <col min="10756" max="10756" width="8.7109375" style="73" customWidth="1"/>
    <col min="10757" max="10757" width="10.85546875" style="73" customWidth="1"/>
    <col min="10758" max="10760" width="12.28515625" style="73" customWidth="1"/>
    <col min="10761" max="10761" width="17.85546875" style="73" customWidth="1"/>
    <col min="10762" max="10762" width="12.28515625" style="73" customWidth="1"/>
    <col min="10763" max="10763" width="17.85546875" style="73" customWidth="1"/>
    <col min="10764" max="10764" width="12.28515625" style="73" customWidth="1"/>
    <col min="10765" max="10765" width="18.28515625" style="73" customWidth="1"/>
    <col min="10766" max="10766" width="12.28515625" style="73" customWidth="1"/>
    <col min="10767" max="10767" width="17.85546875" style="73" customWidth="1"/>
    <col min="10768" max="10768" width="12.28515625" style="73" customWidth="1"/>
    <col min="10769" max="10769" width="17.85546875" style="73" customWidth="1"/>
    <col min="10770" max="10770" width="11.5703125" style="73" customWidth="1"/>
    <col min="10771" max="10771" width="11.28515625" style="73" customWidth="1"/>
    <col min="10772" max="11008" width="9.140625" style="73"/>
    <col min="11009" max="11009" width="5.28515625" style="73" customWidth="1"/>
    <col min="11010" max="11010" width="42.7109375" style="73" customWidth="1"/>
    <col min="11011" max="11011" width="8.5703125" style="73" customWidth="1"/>
    <col min="11012" max="11012" width="8.7109375" style="73" customWidth="1"/>
    <col min="11013" max="11013" width="10.85546875" style="73" customWidth="1"/>
    <col min="11014" max="11016" width="12.28515625" style="73" customWidth="1"/>
    <col min="11017" max="11017" width="17.85546875" style="73" customWidth="1"/>
    <col min="11018" max="11018" width="12.28515625" style="73" customWidth="1"/>
    <col min="11019" max="11019" width="17.85546875" style="73" customWidth="1"/>
    <col min="11020" max="11020" width="12.28515625" style="73" customWidth="1"/>
    <col min="11021" max="11021" width="18.28515625" style="73" customWidth="1"/>
    <col min="11022" max="11022" width="12.28515625" style="73" customWidth="1"/>
    <col min="11023" max="11023" width="17.85546875" style="73" customWidth="1"/>
    <col min="11024" max="11024" width="12.28515625" style="73" customWidth="1"/>
    <col min="11025" max="11025" width="17.85546875" style="73" customWidth="1"/>
    <col min="11026" max="11026" width="11.5703125" style="73" customWidth="1"/>
    <col min="11027" max="11027" width="11.28515625" style="73" customWidth="1"/>
    <col min="11028" max="11264" width="9.140625" style="73"/>
    <col min="11265" max="11265" width="5.28515625" style="73" customWidth="1"/>
    <col min="11266" max="11266" width="42.7109375" style="73" customWidth="1"/>
    <col min="11267" max="11267" width="8.5703125" style="73" customWidth="1"/>
    <col min="11268" max="11268" width="8.7109375" style="73" customWidth="1"/>
    <col min="11269" max="11269" width="10.85546875" style="73" customWidth="1"/>
    <col min="11270" max="11272" width="12.28515625" style="73" customWidth="1"/>
    <col min="11273" max="11273" width="17.85546875" style="73" customWidth="1"/>
    <col min="11274" max="11274" width="12.28515625" style="73" customWidth="1"/>
    <col min="11275" max="11275" width="17.85546875" style="73" customWidth="1"/>
    <col min="11276" max="11276" width="12.28515625" style="73" customWidth="1"/>
    <col min="11277" max="11277" width="18.28515625" style="73" customWidth="1"/>
    <col min="11278" max="11278" width="12.28515625" style="73" customWidth="1"/>
    <col min="11279" max="11279" width="17.85546875" style="73" customWidth="1"/>
    <col min="11280" max="11280" width="12.28515625" style="73" customWidth="1"/>
    <col min="11281" max="11281" width="17.85546875" style="73" customWidth="1"/>
    <col min="11282" max="11282" width="11.5703125" style="73" customWidth="1"/>
    <col min="11283" max="11283" width="11.28515625" style="73" customWidth="1"/>
    <col min="11284" max="11520" width="9.140625" style="73"/>
    <col min="11521" max="11521" width="5.28515625" style="73" customWidth="1"/>
    <col min="11522" max="11522" width="42.7109375" style="73" customWidth="1"/>
    <col min="11523" max="11523" width="8.5703125" style="73" customWidth="1"/>
    <col min="11524" max="11524" width="8.7109375" style="73" customWidth="1"/>
    <col min="11525" max="11525" width="10.85546875" style="73" customWidth="1"/>
    <col min="11526" max="11528" width="12.28515625" style="73" customWidth="1"/>
    <col min="11529" max="11529" width="17.85546875" style="73" customWidth="1"/>
    <col min="11530" max="11530" width="12.28515625" style="73" customWidth="1"/>
    <col min="11531" max="11531" width="17.85546875" style="73" customWidth="1"/>
    <col min="11532" max="11532" width="12.28515625" style="73" customWidth="1"/>
    <col min="11533" max="11533" width="18.28515625" style="73" customWidth="1"/>
    <col min="11534" max="11534" width="12.28515625" style="73" customWidth="1"/>
    <col min="11535" max="11535" width="17.85546875" style="73" customWidth="1"/>
    <col min="11536" max="11536" width="12.28515625" style="73" customWidth="1"/>
    <col min="11537" max="11537" width="17.85546875" style="73" customWidth="1"/>
    <col min="11538" max="11538" width="11.5703125" style="73" customWidth="1"/>
    <col min="11539" max="11539" width="11.28515625" style="73" customWidth="1"/>
    <col min="11540" max="11776" width="9.140625" style="73"/>
    <col min="11777" max="11777" width="5.28515625" style="73" customWidth="1"/>
    <col min="11778" max="11778" width="42.7109375" style="73" customWidth="1"/>
    <col min="11779" max="11779" width="8.5703125" style="73" customWidth="1"/>
    <col min="11780" max="11780" width="8.7109375" style="73" customWidth="1"/>
    <col min="11781" max="11781" width="10.85546875" style="73" customWidth="1"/>
    <col min="11782" max="11784" width="12.28515625" style="73" customWidth="1"/>
    <col min="11785" max="11785" width="17.85546875" style="73" customWidth="1"/>
    <col min="11786" max="11786" width="12.28515625" style="73" customWidth="1"/>
    <col min="11787" max="11787" width="17.85546875" style="73" customWidth="1"/>
    <col min="11788" max="11788" width="12.28515625" style="73" customWidth="1"/>
    <col min="11789" max="11789" width="18.28515625" style="73" customWidth="1"/>
    <col min="11790" max="11790" width="12.28515625" style="73" customWidth="1"/>
    <col min="11791" max="11791" width="17.85546875" style="73" customWidth="1"/>
    <col min="11792" max="11792" width="12.28515625" style="73" customWidth="1"/>
    <col min="11793" max="11793" width="17.85546875" style="73" customWidth="1"/>
    <col min="11794" max="11794" width="11.5703125" style="73" customWidth="1"/>
    <col min="11795" max="11795" width="11.28515625" style="73" customWidth="1"/>
    <col min="11796" max="12032" width="9.140625" style="73"/>
    <col min="12033" max="12033" width="5.28515625" style="73" customWidth="1"/>
    <col min="12034" max="12034" width="42.7109375" style="73" customWidth="1"/>
    <col min="12035" max="12035" width="8.5703125" style="73" customWidth="1"/>
    <col min="12036" max="12036" width="8.7109375" style="73" customWidth="1"/>
    <col min="12037" max="12037" width="10.85546875" style="73" customWidth="1"/>
    <col min="12038" max="12040" width="12.28515625" style="73" customWidth="1"/>
    <col min="12041" max="12041" width="17.85546875" style="73" customWidth="1"/>
    <col min="12042" max="12042" width="12.28515625" style="73" customWidth="1"/>
    <col min="12043" max="12043" width="17.85546875" style="73" customWidth="1"/>
    <col min="12044" max="12044" width="12.28515625" style="73" customWidth="1"/>
    <col min="12045" max="12045" width="18.28515625" style="73" customWidth="1"/>
    <col min="12046" max="12046" width="12.28515625" style="73" customWidth="1"/>
    <col min="12047" max="12047" width="17.85546875" style="73" customWidth="1"/>
    <col min="12048" max="12048" width="12.28515625" style="73" customWidth="1"/>
    <col min="12049" max="12049" width="17.85546875" style="73" customWidth="1"/>
    <col min="12050" max="12050" width="11.5703125" style="73" customWidth="1"/>
    <col min="12051" max="12051" width="11.28515625" style="73" customWidth="1"/>
    <col min="12052" max="12288" width="9.140625" style="73"/>
    <col min="12289" max="12289" width="5.28515625" style="73" customWidth="1"/>
    <col min="12290" max="12290" width="42.7109375" style="73" customWidth="1"/>
    <col min="12291" max="12291" width="8.5703125" style="73" customWidth="1"/>
    <col min="12292" max="12292" width="8.7109375" style="73" customWidth="1"/>
    <col min="12293" max="12293" width="10.85546875" style="73" customWidth="1"/>
    <col min="12294" max="12296" width="12.28515625" style="73" customWidth="1"/>
    <col min="12297" max="12297" width="17.85546875" style="73" customWidth="1"/>
    <col min="12298" max="12298" width="12.28515625" style="73" customWidth="1"/>
    <col min="12299" max="12299" width="17.85546875" style="73" customWidth="1"/>
    <col min="12300" max="12300" width="12.28515625" style="73" customWidth="1"/>
    <col min="12301" max="12301" width="18.28515625" style="73" customWidth="1"/>
    <col min="12302" max="12302" width="12.28515625" style="73" customWidth="1"/>
    <col min="12303" max="12303" width="17.85546875" style="73" customWidth="1"/>
    <col min="12304" max="12304" width="12.28515625" style="73" customWidth="1"/>
    <col min="12305" max="12305" width="17.85546875" style="73" customWidth="1"/>
    <col min="12306" max="12306" width="11.5703125" style="73" customWidth="1"/>
    <col min="12307" max="12307" width="11.28515625" style="73" customWidth="1"/>
    <col min="12308" max="12544" width="9.140625" style="73"/>
    <col min="12545" max="12545" width="5.28515625" style="73" customWidth="1"/>
    <col min="12546" max="12546" width="42.7109375" style="73" customWidth="1"/>
    <col min="12547" max="12547" width="8.5703125" style="73" customWidth="1"/>
    <col min="12548" max="12548" width="8.7109375" style="73" customWidth="1"/>
    <col min="12549" max="12549" width="10.85546875" style="73" customWidth="1"/>
    <col min="12550" max="12552" width="12.28515625" style="73" customWidth="1"/>
    <col min="12553" max="12553" width="17.85546875" style="73" customWidth="1"/>
    <col min="12554" max="12554" width="12.28515625" style="73" customWidth="1"/>
    <col min="12555" max="12555" width="17.85546875" style="73" customWidth="1"/>
    <col min="12556" max="12556" width="12.28515625" style="73" customWidth="1"/>
    <col min="12557" max="12557" width="18.28515625" style="73" customWidth="1"/>
    <col min="12558" max="12558" width="12.28515625" style="73" customWidth="1"/>
    <col min="12559" max="12559" width="17.85546875" style="73" customWidth="1"/>
    <col min="12560" max="12560" width="12.28515625" style="73" customWidth="1"/>
    <col min="12561" max="12561" width="17.85546875" style="73" customWidth="1"/>
    <col min="12562" max="12562" width="11.5703125" style="73" customWidth="1"/>
    <col min="12563" max="12563" width="11.28515625" style="73" customWidth="1"/>
    <col min="12564" max="12800" width="9.140625" style="73"/>
    <col min="12801" max="12801" width="5.28515625" style="73" customWidth="1"/>
    <col min="12802" max="12802" width="42.7109375" style="73" customWidth="1"/>
    <col min="12803" max="12803" width="8.5703125" style="73" customWidth="1"/>
    <col min="12804" max="12804" width="8.7109375" style="73" customWidth="1"/>
    <col min="12805" max="12805" width="10.85546875" style="73" customWidth="1"/>
    <col min="12806" max="12808" width="12.28515625" style="73" customWidth="1"/>
    <col min="12809" max="12809" width="17.85546875" style="73" customWidth="1"/>
    <col min="12810" max="12810" width="12.28515625" style="73" customWidth="1"/>
    <col min="12811" max="12811" width="17.85546875" style="73" customWidth="1"/>
    <col min="12812" max="12812" width="12.28515625" style="73" customWidth="1"/>
    <col min="12813" max="12813" width="18.28515625" style="73" customWidth="1"/>
    <col min="12814" max="12814" width="12.28515625" style="73" customWidth="1"/>
    <col min="12815" max="12815" width="17.85546875" style="73" customWidth="1"/>
    <col min="12816" max="12816" width="12.28515625" style="73" customWidth="1"/>
    <col min="12817" max="12817" width="17.85546875" style="73" customWidth="1"/>
    <col min="12818" max="12818" width="11.5703125" style="73" customWidth="1"/>
    <col min="12819" max="12819" width="11.28515625" style="73" customWidth="1"/>
    <col min="12820" max="13056" width="9.140625" style="73"/>
    <col min="13057" max="13057" width="5.28515625" style="73" customWidth="1"/>
    <col min="13058" max="13058" width="42.7109375" style="73" customWidth="1"/>
    <col min="13059" max="13059" width="8.5703125" style="73" customWidth="1"/>
    <col min="13060" max="13060" width="8.7109375" style="73" customWidth="1"/>
    <col min="13061" max="13061" width="10.85546875" style="73" customWidth="1"/>
    <col min="13062" max="13064" width="12.28515625" style="73" customWidth="1"/>
    <col min="13065" max="13065" width="17.85546875" style="73" customWidth="1"/>
    <col min="13066" max="13066" width="12.28515625" style="73" customWidth="1"/>
    <col min="13067" max="13067" width="17.85546875" style="73" customWidth="1"/>
    <col min="13068" max="13068" width="12.28515625" style="73" customWidth="1"/>
    <col min="13069" max="13069" width="18.28515625" style="73" customWidth="1"/>
    <col min="13070" max="13070" width="12.28515625" style="73" customWidth="1"/>
    <col min="13071" max="13071" width="17.85546875" style="73" customWidth="1"/>
    <col min="13072" max="13072" width="12.28515625" style="73" customWidth="1"/>
    <col min="13073" max="13073" width="17.85546875" style="73" customWidth="1"/>
    <col min="13074" max="13074" width="11.5703125" style="73" customWidth="1"/>
    <col min="13075" max="13075" width="11.28515625" style="73" customWidth="1"/>
    <col min="13076" max="13312" width="9.140625" style="73"/>
    <col min="13313" max="13313" width="5.28515625" style="73" customWidth="1"/>
    <col min="13314" max="13314" width="42.7109375" style="73" customWidth="1"/>
    <col min="13315" max="13315" width="8.5703125" style="73" customWidth="1"/>
    <col min="13316" max="13316" width="8.7109375" style="73" customWidth="1"/>
    <col min="13317" max="13317" width="10.85546875" style="73" customWidth="1"/>
    <col min="13318" max="13320" width="12.28515625" style="73" customWidth="1"/>
    <col min="13321" max="13321" width="17.85546875" style="73" customWidth="1"/>
    <col min="13322" max="13322" width="12.28515625" style="73" customWidth="1"/>
    <col min="13323" max="13323" width="17.85546875" style="73" customWidth="1"/>
    <col min="13324" max="13324" width="12.28515625" style="73" customWidth="1"/>
    <col min="13325" max="13325" width="18.28515625" style="73" customWidth="1"/>
    <col min="13326" max="13326" width="12.28515625" style="73" customWidth="1"/>
    <col min="13327" max="13327" width="17.85546875" style="73" customWidth="1"/>
    <col min="13328" max="13328" width="12.28515625" style="73" customWidth="1"/>
    <col min="13329" max="13329" width="17.85546875" style="73" customWidth="1"/>
    <col min="13330" max="13330" width="11.5703125" style="73" customWidth="1"/>
    <col min="13331" max="13331" width="11.28515625" style="73" customWidth="1"/>
    <col min="13332" max="13568" width="9.140625" style="73"/>
    <col min="13569" max="13569" width="5.28515625" style="73" customWidth="1"/>
    <col min="13570" max="13570" width="42.7109375" style="73" customWidth="1"/>
    <col min="13571" max="13571" width="8.5703125" style="73" customWidth="1"/>
    <col min="13572" max="13572" width="8.7109375" style="73" customWidth="1"/>
    <col min="13573" max="13573" width="10.85546875" style="73" customWidth="1"/>
    <col min="13574" max="13576" width="12.28515625" style="73" customWidth="1"/>
    <col min="13577" max="13577" width="17.85546875" style="73" customWidth="1"/>
    <col min="13578" max="13578" width="12.28515625" style="73" customWidth="1"/>
    <col min="13579" max="13579" width="17.85546875" style="73" customWidth="1"/>
    <col min="13580" max="13580" width="12.28515625" style="73" customWidth="1"/>
    <col min="13581" max="13581" width="18.28515625" style="73" customWidth="1"/>
    <col min="13582" max="13582" width="12.28515625" style="73" customWidth="1"/>
    <col min="13583" max="13583" width="17.85546875" style="73" customWidth="1"/>
    <col min="13584" max="13584" width="12.28515625" style="73" customWidth="1"/>
    <col min="13585" max="13585" width="17.85546875" style="73" customWidth="1"/>
    <col min="13586" max="13586" width="11.5703125" style="73" customWidth="1"/>
    <col min="13587" max="13587" width="11.28515625" style="73" customWidth="1"/>
    <col min="13588" max="13824" width="9.140625" style="73"/>
    <col min="13825" max="13825" width="5.28515625" style="73" customWidth="1"/>
    <col min="13826" max="13826" width="42.7109375" style="73" customWidth="1"/>
    <col min="13827" max="13827" width="8.5703125" style="73" customWidth="1"/>
    <col min="13828" max="13828" width="8.7109375" style="73" customWidth="1"/>
    <col min="13829" max="13829" width="10.85546875" style="73" customWidth="1"/>
    <col min="13830" max="13832" width="12.28515625" style="73" customWidth="1"/>
    <col min="13833" max="13833" width="17.85546875" style="73" customWidth="1"/>
    <col min="13834" max="13834" width="12.28515625" style="73" customWidth="1"/>
    <col min="13835" max="13835" width="17.85546875" style="73" customWidth="1"/>
    <col min="13836" max="13836" width="12.28515625" style="73" customWidth="1"/>
    <col min="13837" max="13837" width="18.28515625" style="73" customWidth="1"/>
    <col min="13838" max="13838" width="12.28515625" style="73" customWidth="1"/>
    <col min="13839" max="13839" width="17.85546875" style="73" customWidth="1"/>
    <col min="13840" max="13840" width="12.28515625" style="73" customWidth="1"/>
    <col min="13841" max="13841" width="17.85546875" style="73" customWidth="1"/>
    <col min="13842" max="13842" width="11.5703125" style="73" customWidth="1"/>
    <col min="13843" max="13843" width="11.28515625" style="73" customWidth="1"/>
    <col min="13844" max="14080" width="9.140625" style="73"/>
    <col min="14081" max="14081" width="5.28515625" style="73" customWidth="1"/>
    <col min="14082" max="14082" width="42.7109375" style="73" customWidth="1"/>
    <col min="14083" max="14083" width="8.5703125" style="73" customWidth="1"/>
    <col min="14084" max="14084" width="8.7109375" style="73" customWidth="1"/>
    <col min="14085" max="14085" width="10.85546875" style="73" customWidth="1"/>
    <col min="14086" max="14088" width="12.28515625" style="73" customWidth="1"/>
    <col min="14089" max="14089" width="17.85546875" style="73" customWidth="1"/>
    <col min="14090" max="14090" width="12.28515625" style="73" customWidth="1"/>
    <col min="14091" max="14091" width="17.85546875" style="73" customWidth="1"/>
    <col min="14092" max="14092" width="12.28515625" style="73" customWidth="1"/>
    <col min="14093" max="14093" width="18.28515625" style="73" customWidth="1"/>
    <col min="14094" max="14094" width="12.28515625" style="73" customWidth="1"/>
    <col min="14095" max="14095" width="17.85546875" style="73" customWidth="1"/>
    <col min="14096" max="14096" width="12.28515625" style="73" customWidth="1"/>
    <col min="14097" max="14097" width="17.85546875" style="73" customWidth="1"/>
    <col min="14098" max="14098" width="11.5703125" style="73" customWidth="1"/>
    <col min="14099" max="14099" width="11.28515625" style="73" customWidth="1"/>
    <col min="14100" max="14336" width="9.140625" style="73"/>
    <col min="14337" max="14337" width="5.28515625" style="73" customWidth="1"/>
    <col min="14338" max="14338" width="42.7109375" style="73" customWidth="1"/>
    <col min="14339" max="14339" width="8.5703125" style="73" customWidth="1"/>
    <col min="14340" max="14340" width="8.7109375" style="73" customWidth="1"/>
    <col min="14341" max="14341" width="10.85546875" style="73" customWidth="1"/>
    <col min="14342" max="14344" width="12.28515625" style="73" customWidth="1"/>
    <col min="14345" max="14345" width="17.85546875" style="73" customWidth="1"/>
    <col min="14346" max="14346" width="12.28515625" style="73" customWidth="1"/>
    <col min="14347" max="14347" width="17.85546875" style="73" customWidth="1"/>
    <col min="14348" max="14348" width="12.28515625" style="73" customWidth="1"/>
    <col min="14349" max="14349" width="18.28515625" style="73" customWidth="1"/>
    <col min="14350" max="14350" width="12.28515625" style="73" customWidth="1"/>
    <col min="14351" max="14351" width="17.85546875" style="73" customWidth="1"/>
    <col min="14352" max="14352" width="12.28515625" style="73" customWidth="1"/>
    <col min="14353" max="14353" width="17.85546875" style="73" customWidth="1"/>
    <col min="14354" max="14354" width="11.5703125" style="73" customWidth="1"/>
    <col min="14355" max="14355" width="11.28515625" style="73" customWidth="1"/>
    <col min="14356" max="14592" width="9.140625" style="73"/>
    <col min="14593" max="14593" width="5.28515625" style="73" customWidth="1"/>
    <col min="14594" max="14594" width="42.7109375" style="73" customWidth="1"/>
    <col min="14595" max="14595" width="8.5703125" style="73" customWidth="1"/>
    <col min="14596" max="14596" width="8.7109375" style="73" customWidth="1"/>
    <col min="14597" max="14597" width="10.85546875" style="73" customWidth="1"/>
    <col min="14598" max="14600" width="12.28515625" style="73" customWidth="1"/>
    <col min="14601" max="14601" width="17.85546875" style="73" customWidth="1"/>
    <col min="14602" max="14602" width="12.28515625" style="73" customWidth="1"/>
    <col min="14603" max="14603" width="17.85546875" style="73" customWidth="1"/>
    <col min="14604" max="14604" width="12.28515625" style="73" customWidth="1"/>
    <col min="14605" max="14605" width="18.28515625" style="73" customWidth="1"/>
    <col min="14606" max="14606" width="12.28515625" style="73" customWidth="1"/>
    <col min="14607" max="14607" width="17.85546875" style="73" customWidth="1"/>
    <col min="14608" max="14608" width="12.28515625" style="73" customWidth="1"/>
    <col min="14609" max="14609" width="17.85546875" style="73" customWidth="1"/>
    <col min="14610" max="14610" width="11.5703125" style="73" customWidth="1"/>
    <col min="14611" max="14611" width="11.28515625" style="73" customWidth="1"/>
    <col min="14612" max="14848" width="9.140625" style="73"/>
    <col min="14849" max="14849" width="5.28515625" style="73" customWidth="1"/>
    <col min="14850" max="14850" width="42.7109375" style="73" customWidth="1"/>
    <col min="14851" max="14851" width="8.5703125" style="73" customWidth="1"/>
    <col min="14852" max="14852" width="8.7109375" style="73" customWidth="1"/>
    <col min="14853" max="14853" width="10.85546875" style="73" customWidth="1"/>
    <col min="14854" max="14856" width="12.28515625" style="73" customWidth="1"/>
    <col min="14857" max="14857" width="17.85546875" style="73" customWidth="1"/>
    <col min="14858" max="14858" width="12.28515625" style="73" customWidth="1"/>
    <col min="14859" max="14859" width="17.85546875" style="73" customWidth="1"/>
    <col min="14860" max="14860" width="12.28515625" style="73" customWidth="1"/>
    <col min="14861" max="14861" width="18.28515625" style="73" customWidth="1"/>
    <col min="14862" max="14862" width="12.28515625" style="73" customWidth="1"/>
    <col min="14863" max="14863" width="17.85546875" style="73" customWidth="1"/>
    <col min="14864" max="14864" width="12.28515625" style="73" customWidth="1"/>
    <col min="14865" max="14865" width="17.85546875" style="73" customWidth="1"/>
    <col min="14866" max="14866" width="11.5703125" style="73" customWidth="1"/>
    <col min="14867" max="14867" width="11.28515625" style="73" customWidth="1"/>
    <col min="14868" max="15104" width="9.140625" style="73"/>
    <col min="15105" max="15105" width="5.28515625" style="73" customWidth="1"/>
    <col min="15106" max="15106" width="42.7109375" style="73" customWidth="1"/>
    <col min="15107" max="15107" width="8.5703125" style="73" customWidth="1"/>
    <col min="15108" max="15108" width="8.7109375" style="73" customWidth="1"/>
    <col min="15109" max="15109" width="10.85546875" style="73" customWidth="1"/>
    <col min="15110" max="15112" width="12.28515625" style="73" customWidth="1"/>
    <col min="15113" max="15113" width="17.85546875" style="73" customWidth="1"/>
    <col min="15114" max="15114" width="12.28515625" style="73" customWidth="1"/>
    <col min="15115" max="15115" width="17.85546875" style="73" customWidth="1"/>
    <col min="15116" max="15116" width="12.28515625" style="73" customWidth="1"/>
    <col min="15117" max="15117" width="18.28515625" style="73" customWidth="1"/>
    <col min="15118" max="15118" width="12.28515625" style="73" customWidth="1"/>
    <col min="15119" max="15119" width="17.85546875" style="73" customWidth="1"/>
    <col min="15120" max="15120" width="12.28515625" style="73" customWidth="1"/>
    <col min="15121" max="15121" width="17.85546875" style="73" customWidth="1"/>
    <col min="15122" max="15122" width="11.5703125" style="73" customWidth="1"/>
    <col min="15123" max="15123" width="11.28515625" style="73" customWidth="1"/>
    <col min="15124" max="15360" width="9.140625" style="73"/>
    <col min="15361" max="15361" width="5.28515625" style="73" customWidth="1"/>
    <col min="15362" max="15362" width="42.7109375" style="73" customWidth="1"/>
    <col min="15363" max="15363" width="8.5703125" style="73" customWidth="1"/>
    <col min="15364" max="15364" width="8.7109375" style="73" customWidth="1"/>
    <col min="15365" max="15365" width="10.85546875" style="73" customWidth="1"/>
    <col min="15366" max="15368" width="12.28515625" style="73" customWidth="1"/>
    <col min="15369" max="15369" width="17.85546875" style="73" customWidth="1"/>
    <col min="15370" max="15370" width="12.28515625" style="73" customWidth="1"/>
    <col min="15371" max="15371" width="17.85546875" style="73" customWidth="1"/>
    <col min="15372" max="15372" width="12.28515625" style="73" customWidth="1"/>
    <col min="15373" max="15373" width="18.28515625" style="73" customWidth="1"/>
    <col min="15374" max="15374" width="12.28515625" style="73" customWidth="1"/>
    <col min="15375" max="15375" width="17.85546875" style="73" customWidth="1"/>
    <col min="15376" max="15376" width="12.28515625" style="73" customWidth="1"/>
    <col min="15377" max="15377" width="17.85546875" style="73" customWidth="1"/>
    <col min="15378" max="15378" width="11.5703125" style="73" customWidth="1"/>
    <col min="15379" max="15379" width="11.28515625" style="73" customWidth="1"/>
    <col min="15380" max="15616" width="9.140625" style="73"/>
    <col min="15617" max="15617" width="5.28515625" style="73" customWidth="1"/>
    <col min="15618" max="15618" width="42.7109375" style="73" customWidth="1"/>
    <col min="15619" max="15619" width="8.5703125" style="73" customWidth="1"/>
    <col min="15620" max="15620" width="8.7109375" style="73" customWidth="1"/>
    <col min="15621" max="15621" width="10.85546875" style="73" customWidth="1"/>
    <col min="15622" max="15624" width="12.28515625" style="73" customWidth="1"/>
    <col min="15625" max="15625" width="17.85546875" style="73" customWidth="1"/>
    <col min="15626" max="15626" width="12.28515625" style="73" customWidth="1"/>
    <col min="15627" max="15627" width="17.85546875" style="73" customWidth="1"/>
    <col min="15628" max="15628" width="12.28515625" style="73" customWidth="1"/>
    <col min="15629" max="15629" width="18.28515625" style="73" customWidth="1"/>
    <col min="15630" max="15630" width="12.28515625" style="73" customWidth="1"/>
    <col min="15631" max="15631" width="17.85546875" style="73" customWidth="1"/>
    <col min="15632" max="15632" width="12.28515625" style="73" customWidth="1"/>
    <col min="15633" max="15633" width="17.85546875" style="73" customWidth="1"/>
    <col min="15634" max="15634" width="11.5703125" style="73" customWidth="1"/>
    <col min="15635" max="15635" width="11.28515625" style="73" customWidth="1"/>
    <col min="15636" max="15872" width="9.140625" style="73"/>
    <col min="15873" max="15873" width="5.28515625" style="73" customWidth="1"/>
    <col min="15874" max="15874" width="42.7109375" style="73" customWidth="1"/>
    <col min="15875" max="15875" width="8.5703125" style="73" customWidth="1"/>
    <col min="15876" max="15876" width="8.7109375" style="73" customWidth="1"/>
    <col min="15877" max="15877" width="10.85546875" style="73" customWidth="1"/>
    <col min="15878" max="15880" width="12.28515625" style="73" customWidth="1"/>
    <col min="15881" max="15881" width="17.85546875" style="73" customWidth="1"/>
    <col min="15882" max="15882" width="12.28515625" style="73" customWidth="1"/>
    <col min="15883" max="15883" width="17.85546875" style="73" customWidth="1"/>
    <col min="15884" max="15884" width="12.28515625" style="73" customWidth="1"/>
    <col min="15885" max="15885" width="18.28515625" style="73" customWidth="1"/>
    <col min="15886" max="15886" width="12.28515625" style="73" customWidth="1"/>
    <col min="15887" max="15887" width="17.85546875" style="73" customWidth="1"/>
    <col min="15888" max="15888" width="12.28515625" style="73" customWidth="1"/>
    <col min="15889" max="15889" width="17.85546875" style="73" customWidth="1"/>
    <col min="15890" max="15890" width="11.5703125" style="73" customWidth="1"/>
    <col min="15891" max="15891" width="11.28515625" style="73" customWidth="1"/>
    <col min="15892" max="16128" width="9.140625" style="73"/>
    <col min="16129" max="16129" width="5.28515625" style="73" customWidth="1"/>
    <col min="16130" max="16130" width="42.7109375" style="73" customWidth="1"/>
    <col min="16131" max="16131" width="8.5703125" style="73" customWidth="1"/>
    <col min="16132" max="16132" width="8.7109375" style="73" customWidth="1"/>
    <col min="16133" max="16133" width="10.85546875" style="73" customWidth="1"/>
    <col min="16134" max="16136" width="12.28515625" style="73" customWidth="1"/>
    <col min="16137" max="16137" width="17.85546875" style="73" customWidth="1"/>
    <col min="16138" max="16138" width="12.28515625" style="73" customWidth="1"/>
    <col min="16139" max="16139" width="17.85546875" style="73" customWidth="1"/>
    <col min="16140" max="16140" width="12.28515625" style="73" customWidth="1"/>
    <col min="16141" max="16141" width="18.28515625" style="73" customWidth="1"/>
    <col min="16142" max="16142" width="12.28515625" style="73" customWidth="1"/>
    <col min="16143" max="16143" width="17.85546875" style="73" customWidth="1"/>
    <col min="16144" max="16144" width="12.28515625" style="73" customWidth="1"/>
    <col min="16145" max="16145" width="17.85546875" style="73" customWidth="1"/>
    <col min="16146" max="16146" width="11.5703125" style="73" customWidth="1"/>
    <col min="16147" max="16147" width="11.28515625" style="73" customWidth="1"/>
    <col min="16148" max="16384" width="9.140625" style="73"/>
  </cols>
  <sheetData>
    <row r="1" spans="1:17">
      <c r="A1" s="70"/>
      <c r="F1" s="74"/>
    </row>
    <row r="2" spans="1:17" ht="20.100000000000001" customHeight="1">
      <c r="A2" s="1062" t="s">
        <v>170</v>
      </c>
      <c r="B2" s="1062"/>
      <c r="C2" s="1062"/>
      <c r="D2" s="1062"/>
      <c r="E2" s="1062"/>
      <c r="F2" s="1062"/>
      <c r="I2" s="74"/>
      <c r="K2" s="77"/>
      <c r="Q2" s="77"/>
    </row>
    <row r="3" spans="1:17">
      <c r="A3" s="1063"/>
      <c r="B3" s="1063"/>
      <c r="C3" s="1063"/>
      <c r="D3" s="1063"/>
      <c r="E3" s="1063"/>
      <c r="F3" s="1063"/>
      <c r="I3" s="74"/>
      <c r="K3" s="77"/>
      <c r="Q3" s="77"/>
    </row>
    <row r="4" spans="1:17">
      <c r="A4" s="78" t="s">
        <v>1</v>
      </c>
      <c r="B4" s="78" t="s">
        <v>171</v>
      </c>
      <c r="C4" s="78" t="s">
        <v>172</v>
      </c>
      <c r="D4" s="79" t="s">
        <v>70</v>
      </c>
      <c r="E4" s="78" t="s">
        <v>173</v>
      </c>
      <c r="F4" s="78" t="s">
        <v>174</v>
      </c>
      <c r="G4" s="80"/>
      <c r="I4" s="74"/>
      <c r="K4" s="77"/>
      <c r="Q4" s="77"/>
    </row>
    <row r="5" spans="1:17">
      <c r="A5" s="239"/>
      <c r="B5" s="240"/>
      <c r="C5" s="241"/>
      <c r="D5" s="242"/>
      <c r="E5" s="242"/>
      <c r="F5" s="243"/>
      <c r="G5" s="80"/>
      <c r="I5" s="74"/>
      <c r="K5" s="77"/>
      <c r="Q5" s="77"/>
    </row>
    <row r="6" spans="1:17">
      <c r="A6" s="92"/>
      <c r="B6" s="93" t="s">
        <v>632</v>
      </c>
      <c r="C6" s="94"/>
      <c r="D6" s="95"/>
      <c r="E6" s="95"/>
      <c r="F6" s="96"/>
      <c r="I6" s="76"/>
      <c r="K6" s="76"/>
      <c r="M6" s="77"/>
      <c r="O6" s="73"/>
    </row>
    <row r="7" spans="1:17" ht="180.75" customHeight="1">
      <c r="A7" s="92"/>
      <c r="B7" s="93" t="s">
        <v>447</v>
      </c>
      <c r="C7" s="94"/>
      <c r="D7" s="95"/>
      <c r="E7" s="95"/>
      <c r="F7" s="96"/>
      <c r="I7" s="76"/>
      <c r="K7" s="76"/>
      <c r="M7" s="77"/>
      <c r="O7" s="73"/>
    </row>
    <row r="8" spans="1:17" ht="52.5" customHeight="1">
      <c r="A8" s="92"/>
      <c r="B8" s="93" t="s">
        <v>442</v>
      </c>
      <c r="C8" s="94"/>
      <c r="D8" s="95"/>
      <c r="E8" s="95"/>
      <c r="F8" s="96"/>
      <c r="I8" s="76"/>
      <c r="K8" s="76"/>
      <c r="M8" s="77"/>
      <c r="O8" s="73"/>
    </row>
    <row r="9" spans="1:17" ht="162.75" customHeight="1">
      <c r="A9" s="92"/>
      <c r="B9" s="93" t="s">
        <v>443</v>
      </c>
      <c r="C9" s="94"/>
      <c r="D9" s="95"/>
      <c r="E9" s="95"/>
      <c r="F9" s="96"/>
      <c r="I9" s="76"/>
      <c r="K9" s="76"/>
      <c r="M9" s="77"/>
      <c r="O9" s="73"/>
    </row>
    <row r="10" spans="1:17" ht="61.5" customHeight="1">
      <c r="A10" s="92"/>
      <c r="B10" s="93" t="s">
        <v>444</v>
      </c>
      <c r="C10" s="94"/>
      <c r="D10" s="95"/>
      <c r="E10" s="95"/>
      <c r="F10" s="96"/>
      <c r="I10" s="76"/>
      <c r="K10" s="76"/>
      <c r="M10" s="77"/>
      <c r="O10" s="73"/>
    </row>
    <row r="11" spans="1:17" ht="52.5" customHeight="1">
      <c r="A11" s="92"/>
      <c r="B11" s="93" t="s">
        <v>445</v>
      </c>
      <c r="C11" s="94"/>
      <c r="D11" s="95"/>
      <c r="E11" s="95"/>
      <c r="F11" s="96"/>
      <c r="I11" s="76"/>
      <c r="K11" s="76"/>
      <c r="M11" s="77"/>
      <c r="O11" s="73"/>
    </row>
    <row r="12" spans="1:17" ht="138.75" customHeight="1">
      <c r="A12" s="92"/>
      <c r="B12" s="93" t="s">
        <v>439</v>
      </c>
      <c r="C12" s="94"/>
      <c r="D12" s="95"/>
      <c r="E12" s="95"/>
      <c r="F12" s="96"/>
      <c r="I12" s="76"/>
      <c r="K12" s="76"/>
      <c r="M12" s="77"/>
      <c r="O12" s="73"/>
    </row>
    <row r="13" spans="1:17" ht="90" customHeight="1">
      <c r="A13" s="92"/>
      <c r="B13" s="93" t="s">
        <v>446</v>
      </c>
      <c r="C13" s="94"/>
      <c r="D13" s="95"/>
      <c r="E13" s="95"/>
      <c r="F13" s="96"/>
      <c r="I13" s="76"/>
      <c r="K13" s="76"/>
      <c r="M13" s="77"/>
      <c r="O13" s="73"/>
    </row>
    <row r="14" spans="1:17" ht="48">
      <c r="A14" s="92"/>
      <c r="B14" s="93" t="s">
        <v>441</v>
      </c>
      <c r="C14" s="94"/>
      <c r="D14" s="95"/>
      <c r="E14" s="95"/>
      <c r="F14" s="96"/>
      <c r="I14" s="76"/>
      <c r="K14" s="76"/>
      <c r="M14" s="77"/>
      <c r="O14" s="73"/>
    </row>
    <row r="15" spans="1:17">
      <c r="A15" s="225"/>
      <c r="B15" s="232"/>
      <c r="C15" s="224"/>
      <c r="D15" s="224"/>
      <c r="E15" s="224"/>
      <c r="F15" s="224"/>
      <c r="I15" s="76"/>
      <c r="K15" s="76"/>
      <c r="M15" s="77"/>
      <c r="O15" s="73"/>
    </row>
    <row r="16" spans="1:17">
      <c r="A16" s="81" t="s">
        <v>175</v>
      </c>
      <c r="B16" s="82" t="s">
        <v>176</v>
      </c>
      <c r="C16" s="83"/>
      <c r="D16" s="84"/>
      <c r="E16" s="85"/>
      <c r="F16" s="86"/>
      <c r="I16" s="76"/>
      <c r="K16" s="76"/>
      <c r="M16" s="77"/>
      <c r="O16" s="73"/>
    </row>
    <row r="17" spans="1:15">
      <c r="A17" s="87"/>
      <c r="B17" s="88"/>
      <c r="C17" s="89"/>
      <c r="D17" s="90"/>
      <c r="E17" s="90"/>
      <c r="F17" s="91"/>
      <c r="I17" s="76"/>
      <c r="K17" s="76"/>
      <c r="M17" s="77"/>
      <c r="O17" s="73"/>
    </row>
    <row r="18" spans="1:15" ht="114" customHeight="1">
      <c r="A18" s="92" t="s">
        <v>177</v>
      </c>
      <c r="B18" s="93" t="s">
        <v>410</v>
      </c>
      <c r="C18" s="94" t="s">
        <v>448</v>
      </c>
      <c r="D18" s="95">
        <v>1450</v>
      </c>
      <c r="E18" s="95">
        <v>0</v>
      </c>
      <c r="F18" s="96">
        <f>D18*E18</f>
        <v>0</v>
      </c>
      <c r="I18" s="76"/>
      <c r="K18" s="76"/>
      <c r="M18" s="77"/>
      <c r="O18" s="73"/>
    </row>
    <row r="19" spans="1:15">
      <c r="A19" s="92"/>
      <c r="B19" s="93"/>
      <c r="C19" s="94"/>
      <c r="D19" s="95"/>
      <c r="E19" s="95"/>
      <c r="F19" s="96"/>
      <c r="I19" s="76"/>
      <c r="K19" s="76"/>
      <c r="M19" s="77"/>
      <c r="O19" s="73"/>
    </row>
    <row r="20" spans="1:15" ht="108">
      <c r="A20" s="92" t="s">
        <v>178</v>
      </c>
      <c r="B20" s="93" t="s">
        <v>380</v>
      </c>
      <c r="C20" s="94" t="s">
        <v>10</v>
      </c>
      <c r="D20" s="95">
        <v>1</v>
      </c>
      <c r="E20" s="95">
        <v>0</v>
      </c>
      <c r="F20" s="96">
        <f>D20*E20</f>
        <v>0</v>
      </c>
      <c r="I20" s="76"/>
      <c r="K20" s="76"/>
      <c r="M20" s="77"/>
      <c r="O20" s="73"/>
    </row>
    <row r="21" spans="1:15">
      <c r="A21" s="92"/>
      <c r="B21" s="97"/>
      <c r="C21" s="94"/>
      <c r="D21" s="95"/>
      <c r="E21" s="95"/>
      <c r="F21" s="96"/>
      <c r="I21" s="76"/>
      <c r="K21" s="76"/>
      <c r="M21" s="77"/>
      <c r="O21" s="73"/>
    </row>
    <row r="22" spans="1:15" ht="104.25" customHeight="1">
      <c r="A22" s="92" t="s">
        <v>180</v>
      </c>
      <c r="B22" s="93" t="s">
        <v>378</v>
      </c>
      <c r="C22" s="94" t="s">
        <v>16</v>
      </c>
      <c r="D22" s="95">
        <v>120</v>
      </c>
      <c r="E22" s="95">
        <v>0</v>
      </c>
      <c r="F22" s="96">
        <f>D22*E22</f>
        <v>0</v>
      </c>
      <c r="I22" s="76"/>
      <c r="K22" s="76"/>
      <c r="M22" s="77"/>
      <c r="O22" s="73"/>
    </row>
    <row r="23" spans="1:15">
      <c r="A23" s="92"/>
      <c r="B23" s="93"/>
      <c r="C23" s="94"/>
      <c r="D23" s="95"/>
      <c r="E23" s="95"/>
      <c r="F23" s="96"/>
      <c r="I23" s="76"/>
      <c r="K23" s="76"/>
      <c r="M23" s="77"/>
      <c r="O23" s="73"/>
    </row>
    <row r="24" spans="1:15" ht="108">
      <c r="A24" s="92" t="s">
        <v>182</v>
      </c>
      <c r="B24" s="98" t="s">
        <v>379</v>
      </c>
      <c r="C24" s="94" t="s">
        <v>16</v>
      </c>
      <c r="D24" s="95">
        <v>425</v>
      </c>
      <c r="E24" s="95">
        <v>0</v>
      </c>
      <c r="F24" s="96">
        <f>D24*E24</f>
        <v>0</v>
      </c>
      <c r="I24" s="76"/>
      <c r="K24" s="76"/>
      <c r="M24" s="77"/>
      <c r="O24" s="73"/>
    </row>
    <row r="25" spans="1:15">
      <c r="A25" s="92"/>
      <c r="B25" s="93"/>
      <c r="C25" s="94"/>
      <c r="D25" s="95"/>
      <c r="E25" s="95"/>
      <c r="F25" s="96"/>
      <c r="I25" s="76"/>
      <c r="K25" s="76"/>
      <c r="M25" s="77"/>
      <c r="O25" s="73"/>
    </row>
    <row r="26" spans="1:15" ht="120" customHeight="1">
      <c r="A26" s="92" t="s">
        <v>183</v>
      </c>
      <c r="B26" s="93" t="s">
        <v>377</v>
      </c>
      <c r="C26" s="94" t="s">
        <v>449</v>
      </c>
      <c r="D26" s="95">
        <v>45</v>
      </c>
      <c r="E26" s="95">
        <v>0</v>
      </c>
      <c r="F26" s="96">
        <f>D26*E26</f>
        <v>0</v>
      </c>
      <c r="I26" s="76"/>
      <c r="K26" s="76"/>
      <c r="M26" s="77"/>
      <c r="O26" s="73"/>
    </row>
    <row r="27" spans="1:15">
      <c r="A27" s="92"/>
      <c r="B27" s="93"/>
      <c r="C27" s="94"/>
      <c r="D27" s="95"/>
      <c r="E27" s="95"/>
      <c r="F27" s="96"/>
      <c r="I27" s="76"/>
      <c r="K27" s="76"/>
      <c r="M27" s="77"/>
      <c r="O27" s="73"/>
    </row>
    <row r="28" spans="1:15" ht="129" customHeight="1">
      <c r="A28" s="92" t="s">
        <v>184</v>
      </c>
      <c r="B28" s="93" t="s">
        <v>381</v>
      </c>
      <c r="C28" s="94" t="s">
        <v>10</v>
      </c>
      <c r="D28" s="95">
        <v>1</v>
      </c>
      <c r="E28" s="95">
        <v>0</v>
      </c>
      <c r="F28" s="96">
        <f>D28*E28</f>
        <v>0</v>
      </c>
      <c r="I28" s="76"/>
      <c r="K28" s="76"/>
      <c r="M28" s="77"/>
      <c r="O28" s="73"/>
    </row>
    <row r="29" spans="1:15">
      <c r="A29" s="92"/>
      <c r="B29" s="93"/>
      <c r="C29" s="94"/>
      <c r="D29" s="95"/>
      <c r="E29" s="95"/>
      <c r="F29" s="96"/>
      <c r="I29" s="76"/>
      <c r="K29" s="76"/>
      <c r="M29" s="77"/>
      <c r="O29" s="73"/>
    </row>
    <row r="30" spans="1:15" ht="66.75" customHeight="1">
      <c r="A30" s="99" t="s">
        <v>185</v>
      </c>
      <c r="B30" s="233" t="s">
        <v>409</v>
      </c>
      <c r="C30" s="94" t="s">
        <v>449</v>
      </c>
      <c r="D30" s="101">
        <v>15</v>
      </c>
      <c r="E30" s="101">
        <v>0</v>
      </c>
      <c r="F30" s="102">
        <f>D30*E30</f>
        <v>0</v>
      </c>
      <c r="I30" s="76"/>
      <c r="K30" s="76"/>
      <c r="M30" s="77"/>
      <c r="O30" s="73"/>
    </row>
    <row r="31" spans="1:15">
      <c r="A31" s="103"/>
      <c r="B31" s="104" t="s">
        <v>186</v>
      </c>
      <c r="C31" s="105"/>
      <c r="D31" s="106"/>
      <c r="E31" s="107"/>
      <c r="F31" s="108">
        <f>SUM(F17:F30)</f>
        <v>0</v>
      </c>
      <c r="I31" s="76"/>
      <c r="K31" s="76"/>
      <c r="M31" s="77"/>
      <c r="O31" s="73"/>
    </row>
    <row r="32" spans="1:15">
      <c r="A32" s="1061"/>
      <c r="B32" s="1061"/>
      <c r="C32" s="1061"/>
      <c r="D32" s="1061"/>
      <c r="E32" s="1061"/>
      <c r="F32" s="1061"/>
      <c r="I32" s="76"/>
      <c r="K32" s="76"/>
      <c r="M32" s="77"/>
      <c r="O32" s="73"/>
    </row>
    <row r="33" spans="1:15">
      <c r="A33" s="109" t="s">
        <v>187</v>
      </c>
      <c r="B33" s="110" t="s">
        <v>188</v>
      </c>
      <c r="C33" s="111"/>
      <c r="D33" s="112"/>
      <c r="E33" s="113"/>
      <c r="F33" s="114"/>
      <c r="I33" s="76"/>
      <c r="K33" s="76"/>
      <c r="M33" s="77"/>
      <c r="O33" s="73"/>
    </row>
    <row r="34" spans="1:15" ht="144">
      <c r="A34" s="87" t="s">
        <v>189</v>
      </c>
      <c r="B34" s="88" t="s">
        <v>391</v>
      </c>
      <c r="C34" s="94" t="s">
        <v>118</v>
      </c>
      <c r="D34" s="95">
        <v>4000</v>
      </c>
      <c r="E34" s="234">
        <v>0</v>
      </c>
      <c r="F34" s="96">
        <f>D34*E34</f>
        <v>0</v>
      </c>
      <c r="I34" s="76"/>
      <c r="K34" s="76"/>
      <c r="M34" s="77"/>
      <c r="O34" s="73"/>
    </row>
    <row r="35" spans="1:15">
      <c r="A35" s="92"/>
      <c r="B35" s="97"/>
      <c r="C35" s="94"/>
      <c r="D35" s="95"/>
      <c r="E35" s="234"/>
      <c r="F35" s="96"/>
      <c r="I35" s="76"/>
      <c r="K35" s="76"/>
      <c r="M35" s="77"/>
      <c r="O35" s="73"/>
    </row>
    <row r="36" spans="1:15">
      <c r="A36" s="115"/>
      <c r="B36" s="97"/>
      <c r="C36" s="94"/>
      <c r="D36" s="95"/>
      <c r="E36" s="116"/>
      <c r="F36" s="96"/>
      <c r="I36" s="76"/>
      <c r="K36" s="76"/>
      <c r="M36" s="77"/>
      <c r="O36" s="73"/>
    </row>
    <row r="37" spans="1:15">
      <c r="A37" s="103"/>
      <c r="B37" s="104" t="s">
        <v>186</v>
      </c>
      <c r="C37" s="105"/>
      <c r="D37" s="106"/>
      <c r="E37" s="107"/>
      <c r="F37" s="108">
        <f>SUM(F34:F36)</f>
        <v>0</v>
      </c>
      <c r="I37" s="76"/>
      <c r="K37" s="76"/>
      <c r="M37" s="77"/>
      <c r="O37" s="73"/>
    </row>
    <row r="38" spans="1:15">
      <c r="A38" s="1061"/>
      <c r="B38" s="1061"/>
      <c r="C38" s="1061"/>
      <c r="D38" s="1061"/>
      <c r="E38" s="1061"/>
      <c r="F38" s="1061"/>
      <c r="I38" s="76"/>
      <c r="K38" s="76"/>
      <c r="M38" s="77"/>
      <c r="O38" s="73"/>
    </row>
    <row r="39" spans="1:15">
      <c r="A39" s="109" t="s">
        <v>190</v>
      </c>
      <c r="B39" s="110" t="s">
        <v>191</v>
      </c>
      <c r="C39" s="111"/>
      <c r="D39" s="112"/>
      <c r="E39" s="113"/>
      <c r="F39" s="114"/>
      <c r="I39" s="76"/>
      <c r="K39" s="76"/>
      <c r="M39" s="77"/>
      <c r="O39" s="73"/>
    </row>
    <row r="40" spans="1:15">
      <c r="A40" s="87"/>
      <c r="B40" s="117"/>
      <c r="C40" s="89"/>
      <c r="D40" s="90"/>
      <c r="E40" s="90"/>
      <c r="F40" s="91"/>
      <c r="I40" s="76"/>
      <c r="K40" s="76"/>
      <c r="M40" s="77"/>
      <c r="O40" s="73"/>
    </row>
    <row r="41" spans="1:15" ht="87" customHeight="1">
      <c r="A41" s="92" t="s">
        <v>192</v>
      </c>
      <c r="B41" s="93" t="s">
        <v>390</v>
      </c>
      <c r="C41" s="94" t="s">
        <v>449</v>
      </c>
      <c r="D41" s="95">
        <v>40</v>
      </c>
      <c r="E41" s="95">
        <v>0</v>
      </c>
      <c r="F41" s="96">
        <f>D41*E41</f>
        <v>0</v>
      </c>
      <c r="I41" s="76"/>
      <c r="K41" s="76"/>
      <c r="M41" s="77"/>
      <c r="O41" s="73"/>
    </row>
    <row r="42" spans="1:15">
      <c r="A42" s="92"/>
      <c r="B42" s="98"/>
      <c r="C42" s="94"/>
      <c r="D42" s="95"/>
      <c r="E42" s="95"/>
      <c r="F42" s="96"/>
      <c r="I42" s="76"/>
      <c r="K42" s="76"/>
      <c r="M42" s="77"/>
      <c r="O42" s="73"/>
    </row>
    <row r="43" spans="1:15" ht="63.75" customHeight="1">
      <c r="A43" s="92" t="s">
        <v>193</v>
      </c>
      <c r="B43" s="93" t="s">
        <v>382</v>
      </c>
      <c r="C43" s="94" t="s">
        <v>448</v>
      </c>
      <c r="D43" s="95">
        <v>500</v>
      </c>
      <c r="E43" s="95">
        <v>0</v>
      </c>
      <c r="F43" s="96">
        <f>D43*E43</f>
        <v>0</v>
      </c>
      <c r="I43" s="76"/>
      <c r="K43" s="76"/>
      <c r="M43" s="77"/>
      <c r="O43" s="73"/>
    </row>
    <row r="44" spans="1:15">
      <c r="A44" s="92"/>
      <c r="B44" s="98"/>
      <c r="C44" s="94"/>
      <c r="D44" s="95"/>
      <c r="E44" s="95"/>
      <c r="F44" s="96"/>
      <c r="I44" s="76"/>
      <c r="K44" s="76"/>
      <c r="M44" s="77"/>
      <c r="O44" s="73"/>
    </row>
    <row r="45" spans="1:15" ht="57" customHeight="1">
      <c r="A45" s="92" t="s">
        <v>194</v>
      </c>
      <c r="B45" s="98" t="s">
        <v>195</v>
      </c>
      <c r="C45" s="94" t="s">
        <v>449</v>
      </c>
      <c r="D45" s="95">
        <v>1.5</v>
      </c>
      <c r="E45" s="95">
        <v>0</v>
      </c>
      <c r="F45" s="96">
        <f>D45*E45</f>
        <v>0</v>
      </c>
      <c r="I45" s="76"/>
      <c r="K45" s="76"/>
      <c r="M45" s="77"/>
      <c r="O45" s="73"/>
    </row>
    <row r="46" spans="1:15">
      <c r="A46" s="99"/>
      <c r="B46" s="118"/>
      <c r="C46" s="100"/>
      <c r="D46" s="101"/>
      <c r="E46" s="101"/>
      <c r="F46" s="102"/>
      <c r="I46" s="76"/>
      <c r="K46" s="76"/>
      <c r="M46" s="77"/>
      <c r="O46" s="73"/>
    </row>
    <row r="47" spans="1:15">
      <c r="A47" s="103"/>
      <c r="B47" s="104" t="s">
        <v>186</v>
      </c>
      <c r="C47" s="105"/>
      <c r="D47" s="106"/>
      <c r="E47" s="107"/>
      <c r="F47" s="108">
        <f>SUM(F40:F46)</f>
        <v>0</v>
      </c>
      <c r="I47" s="76"/>
      <c r="K47" s="76"/>
      <c r="M47" s="77"/>
      <c r="O47" s="73"/>
    </row>
    <row r="48" spans="1:15">
      <c r="A48" s="1061"/>
      <c r="B48" s="1061"/>
      <c r="C48" s="1061"/>
      <c r="D48" s="1061"/>
      <c r="E48" s="1061"/>
      <c r="F48" s="1061"/>
      <c r="I48" s="76"/>
      <c r="K48" s="76"/>
      <c r="M48" s="77"/>
      <c r="O48" s="73"/>
    </row>
    <row r="49" spans="1:15" ht="12" customHeight="1">
      <c r="A49" s="109" t="s">
        <v>196</v>
      </c>
      <c r="B49" s="110" t="s">
        <v>197</v>
      </c>
      <c r="C49" s="111"/>
      <c r="D49" s="112"/>
      <c r="E49" s="113"/>
      <c r="F49" s="114"/>
      <c r="I49" s="73"/>
      <c r="M49" s="73"/>
      <c r="O49" s="73"/>
    </row>
    <row r="50" spans="1:15">
      <c r="A50" s="87"/>
      <c r="B50" s="117"/>
      <c r="C50" s="89"/>
      <c r="D50" s="90"/>
      <c r="E50" s="90"/>
      <c r="F50" s="91"/>
      <c r="I50" s="73"/>
      <c r="M50" s="73"/>
      <c r="O50" s="73"/>
    </row>
    <row r="51" spans="1:15" ht="171" customHeight="1">
      <c r="A51" s="92" t="s">
        <v>198</v>
      </c>
      <c r="B51" s="93" t="s">
        <v>394</v>
      </c>
      <c r="C51" s="94"/>
      <c r="D51" s="95"/>
      <c r="E51" s="95"/>
      <c r="F51" s="96"/>
      <c r="I51" s="73"/>
      <c r="M51" s="73"/>
      <c r="O51" s="73"/>
    </row>
    <row r="52" spans="1:15" ht="36">
      <c r="A52" s="92"/>
      <c r="B52" s="98" t="s">
        <v>395</v>
      </c>
      <c r="C52" s="94"/>
      <c r="D52" s="95"/>
      <c r="E52" s="95"/>
      <c r="F52" s="96"/>
      <c r="I52" s="73"/>
      <c r="M52" s="73"/>
      <c r="O52" s="73"/>
    </row>
    <row r="53" spans="1:15" ht="42.75" customHeight="1">
      <c r="A53" s="92"/>
      <c r="B53" s="98" t="s">
        <v>393</v>
      </c>
      <c r="C53" s="94" t="s">
        <v>448</v>
      </c>
      <c r="D53" s="95">
        <v>1250</v>
      </c>
      <c r="E53" s="95">
        <v>0</v>
      </c>
      <c r="F53" s="96">
        <f>D53*E53</f>
        <v>0</v>
      </c>
      <c r="I53" s="73"/>
      <c r="M53" s="73"/>
      <c r="O53" s="73"/>
    </row>
    <row r="54" spans="1:15">
      <c r="A54" s="92"/>
      <c r="B54" s="119"/>
      <c r="C54" s="94"/>
      <c r="D54" s="95"/>
      <c r="E54" s="95"/>
      <c r="F54" s="96"/>
      <c r="I54" s="73"/>
      <c r="M54" s="73"/>
      <c r="O54" s="73"/>
    </row>
    <row r="55" spans="1:15" ht="39.75" customHeight="1">
      <c r="A55" s="92" t="s">
        <v>199</v>
      </c>
      <c r="B55" s="93" t="s">
        <v>200</v>
      </c>
      <c r="C55" s="94"/>
      <c r="D55" s="95"/>
      <c r="E55" s="95"/>
      <c r="F55" s="96"/>
      <c r="I55" s="73"/>
      <c r="M55" s="73"/>
      <c r="O55" s="73"/>
    </row>
    <row r="56" spans="1:15" ht="36">
      <c r="A56" s="92"/>
      <c r="B56" s="98" t="s">
        <v>392</v>
      </c>
      <c r="C56" s="94" t="s">
        <v>448</v>
      </c>
      <c r="D56" s="95">
        <v>300</v>
      </c>
      <c r="E56" s="95">
        <v>0</v>
      </c>
      <c r="F56" s="96">
        <f>D56*E56</f>
        <v>0</v>
      </c>
      <c r="I56" s="73"/>
      <c r="M56" s="73"/>
      <c r="O56" s="73"/>
    </row>
    <row r="57" spans="1:15">
      <c r="A57" s="92"/>
      <c r="B57" s="119"/>
      <c r="C57" s="94"/>
      <c r="D57" s="95"/>
      <c r="E57" s="95"/>
      <c r="F57" s="96"/>
      <c r="I57" s="73"/>
      <c r="M57" s="73"/>
      <c r="O57" s="73"/>
    </row>
    <row r="58" spans="1:15" ht="68.25" customHeight="1">
      <c r="A58" s="92" t="s">
        <v>201</v>
      </c>
      <c r="B58" s="98" t="s">
        <v>396</v>
      </c>
      <c r="C58" s="94" t="s">
        <v>448</v>
      </c>
      <c r="D58" s="95">
        <v>1520</v>
      </c>
      <c r="E58" s="95">
        <v>0</v>
      </c>
      <c r="F58" s="96">
        <f>D58*E58</f>
        <v>0</v>
      </c>
      <c r="I58" s="73"/>
      <c r="M58" s="73"/>
      <c r="O58" s="73"/>
    </row>
    <row r="59" spans="1:15">
      <c r="A59" s="92"/>
      <c r="B59" s="98"/>
      <c r="C59" s="94"/>
      <c r="D59" s="95"/>
      <c r="E59" s="95"/>
      <c r="F59" s="96"/>
      <c r="I59" s="73"/>
      <c r="M59" s="73"/>
      <c r="O59" s="73"/>
    </row>
    <row r="60" spans="1:15" ht="407.25" customHeight="1">
      <c r="A60" s="92" t="s">
        <v>202</v>
      </c>
      <c r="B60" s="98" t="s">
        <v>398</v>
      </c>
      <c r="C60" s="94" t="s">
        <v>448</v>
      </c>
      <c r="D60" s="95">
        <v>1250</v>
      </c>
      <c r="E60" s="95">
        <v>0</v>
      </c>
      <c r="F60" s="96">
        <f>D60*E60</f>
        <v>0</v>
      </c>
      <c r="I60" s="73"/>
      <c r="M60" s="73"/>
      <c r="O60" s="73"/>
    </row>
    <row r="61" spans="1:15">
      <c r="A61" s="92"/>
      <c r="B61" s="98"/>
      <c r="C61" s="94"/>
      <c r="D61" s="95"/>
      <c r="E61" s="95"/>
      <c r="F61" s="96"/>
      <c r="I61" s="73"/>
      <c r="M61" s="73"/>
      <c r="O61" s="73"/>
    </row>
    <row r="62" spans="1:15" ht="201.75" customHeight="1">
      <c r="A62" s="92" t="s">
        <v>203</v>
      </c>
      <c r="B62" s="98" t="s">
        <v>411</v>
      </c>
      <c r="C62" s="94"/>
      <c r="D62" s="95"/>
      <c r="E62" s="95"/>
      <c r="F62" s="96"/>
      <c r="I62" s="73"/>
      <c r="M62" s="73"/>
      <c r="O62" s="73"/>
    </row>
    <row r="63" spans="1:15" ht="219.75" customHeight="1">
      <c r="A63" s="92"/>
      <c r="B63" s="98" t="s">
        <v>412</v>
      </c>
      <c r="C63" s="94" t="s">
        <v>181</v>
      </c>
      <c r="D63" s="95">
        <v>300</v>
      </c>
      <c r="E63" s="95">
        <v>0</v>
      </c>
      <c r="F63" s="96">
        <f>D63*E63</f>
        <v>0</v>
      </c>
      <c r="I63" s="73"/>
      <c r="M63" s="73"/>
      <c r="O63" s="73"/>
    </row>
    <row r="64" spans="1:15">
      <c r="A64" s="92"/>
      <c r="B64" s="98"/>
      <c r="C64" s="94"/>
      <c r="D64" s="95"/>
      <c r="E64" s="95"/>
      <c r="F64" s="96"/>
      <c r="I64" s="73"/>
      <c r="M64" s="73"/>
      <c r="O64" s="73"/>
    </row>
    <row r="65" spans="1:15" ht="72">
      <c r="A65" s="92" t="s">
        <v>204</v>
      </c>
      <c r="B65" s="98" t="s">
        <v>205</v>
      </c>
      <c r="C65" s="94" t="s">
        <v>179</v>
      </c>
      <c r="D65" s="95">
        <v>1</v>
      </c>
      <c r="E65" s="95">
        <v>0</v>
      </c>
      <c r="F65" s="96">
        <f>D65*E65</f>
        <v>0</v>
      </c>
      <c r="I65" s="73"/>
      <c r="M65" s="73"/>
      <c r="O65" s="73"/>
    </row>
    <row r="66" spans="1:15">
      <c r="A66" s="92"/>
      <c r="B66" s="98"/>
      <c r="C66" s="94"/>
      <c r="D66" s="95"/>
      <c r="E66" s="95"/>
      <c r="F66" s="96"/>
      <c r="I66" s="73"/>
      <c r="M66" s="73"/>
      <c r="O66" s="73"/>
    </row>
    <row r="67" spans="1:15" ht="137.25" customHeight="1">
      <c r="A67" s="92" t="s">
        <v>397</v>
      </c>
      <c r="B67" s="98" t="s">
        <v>419</v>
      </c>
      <c r="C67" s="94" t="s">
        <v>179</v>
      </c>
      <c r="D67" s="95">
        <v>1</v>
      </c>
      <c r="E67" s="95">
        <v>0</v>
      </c>
      <c r="F67" s="96">
        <f>D67*E67</f>
        <v>0</v>
      </c>
      <c r="I67" s="73"/>
      <c r="M67" s="73"/>
      <c r="O67" s="73"/>
    </row>
    <row r="68" spans="1:15">
      <c r="A68" s="92"/>
      <c r="B68" s="98"/>
      <c r="C68" s="94"/>
      <c r="D68" s="95"/>
      <c r="E68" s="95"/>
      <c r="F68" s="96"/>
      <c r="I68" s="73"/>
      <c r="M68" s="73"/>
      <c r="O68" s="73"/>
    </row>
    <row r="69" spans="1:15" ht="256.5" customHeight="1">
      <c r="A69" s="92" t="s">
        <v>206</v>
      </c>
      <c r="B69" s="98" t="s">
        <v>399</v>
      </c>
      <c r="C69" s="94" t="s">
        <v>448</v>
      </c>
      <c r="D69" s="95">
        <v>35</v>
      </c>
      <c r="E69" s="95">
        <v>0</v>
      </c>
      <c r="F69" s="96">
        <f>D69*E69</f>
        <v>0</v>
      </c>
      <c r="I69" s="73"/>
      <c r="M69" s="73"/>
      <c r="O69" s="73"/>
    </row>
    <row r="70" spans="1:15">
      <c r="A70" s="92"/>
      <c r="B70" s="98"/>
      <c r="C70" s="94"/>
      <c r="D70" s="95"/>
      <c r="E70" s="95"/>
      <c r="F70" s="96"/>
      <c r="I70" s="73"/>
      <c r="M70" s="73"/>
      <c r="O70" s="73"/>
    </row>
    <row r="71" spans="1:15">
      <c r="A71" s="92"/>
      <c r="B71" s="98" t="s">
        <v>207</v>
      </c>
      <c r="C71" s="94"/>
      <c r="D71" s="95"/>
      <c r="E71" s="95"/>
      <c r="F71" s="96"/>
      <c r="I71" s="73"/>
      <c r="M71" s="73"/>
      <c r="O71" s="73"/>
    </row>
    <row r="72" spans="1:15" ht="144">
      <c r="A72" s="92" t="s">
        <v>208</v>
      </c>
      <c r="B72" s="98" t="s">
        <v>209</v>
      </c>
      <c r="C72" s="94"/>
      <c r="D72" s="95"/>
      <c r="E72" s="95"/>
      <c r="F72" s="96"/>
      <c r="I72" s="73"/>
      <c r="M72" s="73"/>
      <c r="O72" s="73"/>
    </row>
    <row r="73" spans="1:15" ht="279" customHeight="1">
      <c r="A73" s="92"/>
      <c r="B73" s="98" t="s">
        <v>210</v>
      </c>
      <c r="C73" s="94"/>
      <c r="D73" s="95"/>
      <c r="E73" s="95"/>
      <c r="F73" s="96"/>
      <c r="I73" s="73"/>
      <c r="M73" s="73"/>
      <c r="O73" s="73"/>
    </row>
    <row r="74" spans="1:15" ht="90.75">
      <c r="A74" s="92"/>
      <c r="B74" s="98" t="s">
        <v>420</v>
      </c>
      <c r="C74" s="94"/>
      <c r="D74" s="95"/>
      <c r="E74" s="95"/>
      <c r="F74" s="96"/>
      <c r="I74" s="73"/>
      <c r="M74" s="73"/>
      <c r="O74" s="73"/>
    </row>
    <row r="75" spans="1:15" ht="219.75" customHeight="1">
      <c r="A75" s="92"/>
      <c r="B75" s="98" t="s">
        <v>211</v>
      </c>
      <c r="C75" s="94"/>
      <c r="D75" s="95"/>
      <c r="E75" s="95"/>
      <c r="F75" s="96"/>
      <c r="I75" s="73"/>
      <c r="M75" s="73"/>
      <c r="O75" s="73"/>
    </row>
    <row r="76" spans="1:15" ht="249.75" customHeight="1">
      <c r="A76" s="92"/>
      <c r="B76" s="98" t="s">
        <v>212</v>
      </c>
      <c r="C76" s="94"/>
      <c r="D76" s="95"/>
      <c r="E76" s="95"/>
      <c r="F76" s="96"/>
      <c r="I76" s="73"/>
      <c r="M76" s="73"/>
      <c r="O76" s="73"/>
    </row>
    <row r="77" spans="1:15" ht="96">
      <c r="A77" s="92"/>
      <c r="B77" s="98" t="s">
        <v>213</v>
      </c>
      <c r="C77" s="94"/>
      <c r="D77" s="95"/>
      <c r="E77" s="95"/>
      <c r="F77" s="96"/>
      <c r="I77" s="73"/>
      <c r="M77" s="73"/>
      <c r="O77" s="73"/>
    </row>
    <row r="78" spans="1:15" ht="96">
      <c r="A78" s="92"/>
      <c r="B78" s="98" t="s">
        <v>214</v>
      </c>
      <c r="C78" s="94"/>
      <c r="D78" s="95"/>
      <c r="E78" s="95"/>
      <c r="F78" s="96"/>
      <c r="I78" s="73"/>
      <c r="M78" s="73"/>
      <c r="O78" s="73"/>
    </row>
    <row r="79" spans="1:15" ht="90" customHeight="1">
      <c r="A79" s="92"/>
      <c r="B79" s="98" t="s">
        <v>400</v>
      </c>
      <c r="C79" s="94"/>
      <c r="D79" s="95"/>
      <c r="E79" s="95"/>
      <c r="F79" s="96"/>
      <c r="I79" s="73"/>
      <c r="M79" s="73"/>
      <c r="O79" s="73"/>
    </row>
    <row r="80" spans="1:15" ht="51.75" customHeight="1">
      <c r="A80" s="92"/>
      <c r="B80" s="98" t="s">
        <v>215</v>
      </c>
      <c r="C80" s="94"/>
      <c r="D80" s="95"/>
      <c r="E80" s="95"/>
      <c r="F80" s="96"/>
      <c r="I80" s="73"/>
      <c r="M80" s="73"/>
      <c r="O80" s="73"/>
    </row>
    <row r="81" spans="1:15" ht="48">
      <c r="A81" s="92"/>
      <c r="B81" s="120" t="s">
        <v>216</v>
      </c>
      <c r="C81" s="94"/>
      <c r="D81" s="95"/>
      <c r="E81" s="95"/>
      <c r="F81" s="96"/>
      <c r="I81" s="73"/>
      <c r="M81" s="73"/>
      <c r="O81" s="73"/>
    </row>
    <row r="82" spans="1:15" ht="39.75" customHeight="1">
      <c r="A82" s="92"/>
      <c r="B82" s="98" t="s">
        <v>401</v>
      </c>
      <c r="C82" s="94" t="s">
        <v>448</v>
      </c>
      <c r="D82" s="95">
        <v>80</v>
      </c>
      <c r="E82" s="95">
        <v>0</v>
      </c>
      <c r="F82" s="96">
        <f>D82*E82</f>
        <v>0</v>
      </c>
      <c r="I82" s="73"/>
      <c r="M82" s="73"/>
      <c r="O82" s="73"/>
    </row>
    <row r="83" spans="1:15">
      <c r="A83" s="99"/>
      <c r="B83" s="118"/>
      <c r="C83" s="100"/>
      <c r="D83" s="101"/>
      <c r="E83" s="101"/>
      <c r="F83" s="102"/>
      <c r="I83" s="73"/>
      <c r="M83" s="73"/>
      <c r="O83" s="73"/>
    </row>
    <row r="84" spans="1:15">
      <c r="A84" s="121"/>
      <c r="B84" s="110" t="s">
        <v>186</v>
      </c>
      <c r="C84" s="111"/>
      <c r="D84" s="112"/>
      <c r="E84" s="113"/>
      <c r="F84" s="114">
        <f>SUM(F50:F83)</f>
        <v>0</v>
      </c>
      <c r="I84" s="73"/>
      <c r="M84" s="73"/>
      <c r="O84" s="73"/>
    </row>
    <row r="85" spans="1:15" ht="12.75" customHeight="1">
      <c r="A85" s="1057"/>
      <c r="B85" s="1058"/>
      <c r="C85" s="1058"/>
      <c r="D85" s="1058"/>
      <c r="E85" s="1058"/>
      <c r="F85" s="1059"/>
      <c r="I85" s="73"/>
      <c r="M85" s="73"/>
      <c r="O85" s="73"/>
    </row>
    <row r="86" spans="1:15" ht="12.75" customHeight="1">
      <c r="A86" s="109" t="s">
        <v>217</v>
      </c>
      <c r="B86" s="110" t="s">
        <v>218</v>
      </c>
      <c r="C86" s="111"/>
      <c r="D86" s="112"/>
      <c r="E86" s="113"/>
      <c r="F86" s="114"/>
      <c r="I86" s="73"/>
      <c r="M86" s="73"/>
      <c r="O86" s="73"/>
    </row>
    <row r="87" spans="1:15" ht="170.25" customHeight="1">
      <c r="A87" s="87" t="s">
        <v>219</v>
      </c>
      <c r="B87" s="117" t="s">
        <v>440</v>
      </c>
      <c r="C87" s="94" t="s">
        <v>448</v>
      </c>
      <c r="D87" s="90">
        <v>1600</v>
      </c>
      <c r="E87" s="90">
        <v>0</v>
      </c>
      <c r="F87" s="91">
        <f>D87*E87</f>
        <v>0</v>
      </c>
      <c r="I87" s="73"/>
      <c r="M87" s="73"/>
      <c r="O87" s="73"/>
    </row>
    <row r="88" spans="1:15" ht="72">
      <c r="A88" s="92" t="s">
        <v>220</v>
      </c>
      <c r="B88" s="98" t="s">
        <v>221</v>
      </c>
      <c r="C88" s="94"/>
      <c r="D88" s="95"/>
      <c r="E88" s="95"/>
      <c r="F88" s="96"/>
      <c r="I88" s="73"/>
      <c r="M88" s="73"/>
      <c r="O88" s="73"/>
    </row>
    <row r="89" spans="1:15" ht="36">
      <c r="A89" s="92"/>
      <c r="B89" s="98" t="s">
        <v>222</v>
      </c>
      <c r="C89" s="94"/>
      <c r="D89" s="95"/>
      <c r="E89" s="95"/>
      <c r="F89" s="96"/>
      <c r="I89" s="73"/>
      <c r="M89" s="73"/>
      <c r="O89" s="73"/>
    </row>
    <row r="90" spans="1:15" ht="230.25" customHeight="1">
      <c r="A90" s="92"/>
      <c r="B90" s="98" t="s">
        <v>432</v>
      </c>
      <c r="C90" s="94"/>
      <c r="D90" s="95"/>
      <c r="E90" s="95"/>
      <c r="F90" s="96"/>
      <c r="I90" s="73"/>
      <c r="M90" s="73"/>
      <c r="O90" s="73"/>
    </row>
    <row r="91" spans="1:15" ht="135" customHeight="1">
      <c r="A91" s="92"/>
      <c r="B91" s="98" t="s">
        <v>223</v>
      </c>
      <c r="C91" s="94"/>
      <c r="D91" s="95"/>
      <c r="E91" s="95"/>
      <c r="F91" s="96"/>
      <c r="I91" s="73"/>
      <c r="M91" s="73"/>
      <c r="O91" s="73"/>
    </row>
    <row r="92" spans="1:15" ht="48">
      <c r="A92" s="92"/>
      <c r="B92" s="98" t="s">
        <v>224</v>
      </c>
      <c r="C92" s="94"/>
      <c r="D92" s="95"/>
      <c r="E92" s="95"/>
      <c r="F92" s="96"/>
      <c r="I92" s="73"/>
      <c r="M92" s="73"/>
      <c r="O92" s="73"/>
    </row>
    <row r="93" spans="1:15" ht="149.25" customHeight="1">
      <c r="A93" s="92"/>
      <c r="B93" s="98" t="s">
        <v>225</v>
      </c>
      <c r="C93" s="94"/>
      <c r="D93" s="95"/>
      <c r="E93" s="95"/>
      <c r="F93" s="96"/>
      <c r="I93" s="73"/>
      <c r="M93" s="73"/>
      <c r="O93" s="73"/>
    </row>
    <row r="94" spans="1:15">
      <c r="A94" s="92"/>
      <c r="B94" s="98"/>
      <c r="C94" s="94"/>
      <c r="D94" s="95"/>
      <c r="E94" s="95"/>
      <c r="F94" s="96"/>
      <c r="I94" s="73"/>
      <c r="M94" s="73"/>
      <c r="O94" s="73"/>
    </row>
    <row r="95" spans="1:15" ht="218.25" customHeight="1">
      <c r="A95" s="92"/>
      <c r="B95" s="98" t="s">
        <v>413</v>
      </c>
      <c r="C95" s="94" t="s">
        <v>448</v>
      </c>
      <c r="D95" s="95">
        <v>1450</v>
      </c>
      <c r="E95" s="95">
        <v>0</v>
      </c>
      <c r="F95" s="96">
        <f>D95*E95</f>
        <v>0</v>
      </c>
      <c r="I95" s="73"/>
      <c r="M95" s="73"/>
      <c r="O95" s="73"/>
    </row>
    <row r="96" spans="1:15">
      <c r="A96" s="92"/>
      <c r="B96" s="98"/>
      <c r="C96" s="94"/>
      <c r="D96" s="95"/>
      <c r="E96" s="95"/>
      <c r="F96" s="96"/>
      <c r="I96" s="73"/>
      <c r="M96" s="73"/>
      <c r="O96" s="73"/>
    </row>
    <row r="97" spans="1:15" ht="219.75" customHeight="1">
      <c r="A97" s="92" t="s">
        <v>226</v>
      </c>
      <c r="B97" s="98" t="s">
        <v>383</v>
      </c>
      <c r="C97" s="94" t="s">
        <v>448</v>
      </c>
      <c r="D97" s="95">
        <v>170</v>
      </c>
      <c r="E97" s="95">
        <v>0</v>
      </c>
      <c r="F97" s="96">
        <f>D97*E97</f>
        <v>0</v>
      </c>
      <c r="I97" s="73"/>
      <c r="M97" s="73"/>
      <c r="O97" s="73"/>
    </row>
    <row r="98" spans="1:15">
      <c r="A98" s="92"/>
      <c r="B98" s="98"/>
      <c r="C98" s="94"/>
      <c r="D98" s="95"/>
      <c r="E98" s="95"/>
      <c r="F98" s="96"/>
      <c r="I98" s="73"/>
      <c r="M98" s="73"/>
      <c r="O98" s="73"/>
    </row>
    <row r="99" spans="1:15" ht="72">
      <c r="A99" s="92" t="s">
        <v>227</v>
      </c>
      <c r="B99" s="98" t="s">
        <v>228</v>
      </c>
      <c r="C99" s="94"/>
      <c r="D99" s="95"/>
      <c r="E99" s="95"/>
      <c r="F99" s="96"/>
      <c r="I99" s="73"/>
      <c r="M99" s="73"/>
      <c r="O99" s="73"/>
    </row>
    <row r="100" spans="1:15" ht="36">
      <c r="A100" s="92"/>
      <c r="B100" s="98" t="s">
        <v>222</v>
      </c>
      <c r="C100" s="94"/>
      <c r="D100" s="95"/>
      <c r="E100" s="95"/>
      <c r="F100" s="96"/>
      <c r="I100" s="73"/>
      <c r="M100" s="73"/>
      <c r="O100" s="73"/>
    </row>
    <row r="101" spans="1:15" ht="176.25" customHeight="1">
      <c r="A101" s="92"/>
      <c r="B101" s="98" t="s">
        <v>433</v>
      </c>
      <c r="C101" s="94"/>
      <c r="D101" s="95"/>
      <c r="E101" s="95"/>
      <c r="F101" s="96"/>
      <c r="I101" s="73"/>
      <c r="M101" s="73"/>
      <c r="O101" s="73"/>
    </row>
    <row r="102" spans="1:15" ht="138" customHeight="1">
      <c r="A102" s="92"/>
      <c r="B102" s="98" t="s">
        <v>223</v>
      </c>
      <c r="C102" s="94"/>
      <c r="D102" s="95"/>
      <c r="E102" s="95"/>
      <c r="F102" s="96"/>
      <c r="I102" s="73"/>
      <c r="M102" s="73"/>
      <c r="O102" s="73"/>
    </row>
    <row r="103" spans="1:15" ht="48">
      <c r="A103" s="92"/>
      <c r="B103" s="98" t="s">
        <v>224</v>
      </c>
      <c r="C103" s="94"/>
      <c r="D103" s="95"/>
      <c r="E103" s="95"/>
      <c r="F103" s="96"/>
      <c r="I103" s="73"/>
      <c r="M103" s="73"/>
      <c r="O103" s="73"/>
    </row>
    <row r="104" spans="1:15" ht="147.75" customHeight="1">
      <c r="A104" s="92"/>
      <c r="B104" s="98" t="s">
        <v>225</v>
      </c>
      <c r="C104" s="94"/>
      <c r="D104" s="95"/>
      <c r="E104" s="95"/>
      <c r="F104" s="96"/>
      <c r="I104" s="73"/>
      <c r="M104" s="73"/>
      <c r="O104" s="73"/>
    </row>
    <row r="105" spans="1:15">
      <c r="A105" s="92"/>
      <c r="B105" s="98"/>
      <c r="C105" s="94"/>
      <c r="D105" s="95"/>
      <c r="E105" s="95"/>
      <c r="F105" s="96"/>
      <c r="I105" s="73"/>
      <c r="M105" s="73"/>
      <c r="O105" s="73"/>
    </row>
    <row r="106" spans="1:15" ht="229.5" customHeight="1">
      <c r="A106" s="92"/>
      <c r="B106" s="98" t="s">
        <v>384</v>
      </c>
      <c r="C106" s="94" t="s">
        <v>448</v>
      </c>
      <c r="D106" s="95">
        <v>80</v>
      </c>
      <c r="E106" s="95">
        <v>0</v>
      </c>
      <c r="F106" s="96">
        <f>D106*E106</f>
        <v>0</v>
      </c>
      <c r="I106" s="73"/>
      <c r="M106" s="73"/>
      <c r="O106" s="73"/>
    </row>
    <row r="107" spans="1:15">
      <c r="A107" s="92"/>
      <c r="B107" s="98"/>
      <c r="C107" s="94"/>
      <c r="D107" s="95"/>
      <c r="E107" s="95"/>
      <c r="F107" s="96"/>
      <c r="I107" s="73"/>
      <c r="M107" s="73"/>
      <c r="O107" s="73"/>
    </row>
    <row r="108" spans="1:15" ht="213.75" customHeight="1">
      <c r="A108" s="92" t="s">
        <v>229</v>
      </c>
      <c r="B108" s="98" t="s">
        <v>387</v>
      </c>
      <c r="C108" s="94"/>
      <c r="D108" s="95"/>
      <c r="E108" s="95"/>
      <c r="F108" s="96"/>
      <c r="I108" s="73"/>
      <c r="M108" s="73"/>
      <c r="O108" s="73"/>
    </row>
    <row r="109" spans="1:15">
      <c r="A109" s="92"/>
      <c r="B109" s="122" t="s">
        <v>385</v>
      </c>
      <c r="C109" s="94" t="s">
        <v>448</v>
      </c>
      <c r="D109" s="95">
        <v>70</v>
      </c>
      <c r="E109" s="95">
        <v>0</v>
      </c>
      <c r="F109" s="96">
        <f>D109*E109</f>
        <v>0</v>
      </c>
      <c r="I109" s="73"/>
      <c r="M109" s="73"/>
      <c r="O109" s="73"/>
    </row>
    <row r="110" spans="1:15">
      <c r="A110" s="92"/>
      <c r="B110" s="122" t="s">
        <v>386</v>
      </c>
      <c r="C110" s="94" t="s">
        <v>448</v>
      </c>
      <c r="D110" s="95">
        <v>460</v>
      </c>
      <c r="E110" s="95">
        <v>0</v>
      </c>
      <c r="F110" s="96">
        <f>D110*E110</f>
        <v>0</v>
      </c>
      <c r="I110" s="73"/>
      <c r="M110" s="73"/>
      <c r="O110" s="73"/>
    </row>
    <row r="111" spans="1:15">
      <c r="A111" s="92"/>
      <c r="B111" s="98"/>
      <c r="C111" s="94"/>
      <c r="D111" s="95"/>
      <c r="E111" s="95"/>
      <c r="F111" s="96"/>
      <c r="I111" s="73"/>
      <c r="M111" s="73"/>
      <c r="O111" s="73"/>
    </row>
    <row r="112" spans="1:15" ht="123.75" customHeight="1">
      <c r="A112" s="92" t="s">
        <v>230</v>
      </c>
      <c r="B112" s="98" t="s">
        <v>389</v>
      </c>
      <c r="C112" s="94" t="s">
        <v>448</v>
      </c>
      <c r="D112" s="95">
        <v>400</v>
      </c>
      <c r="E112" s="95">
        <v>0</v>
      </c>
      <c r="F112" s="96">
        <f>D112*E112</f>
        <v>0</v>
      </c>
      <c r="I112" s="73"/>
      <c r="M112" s="73"/>
      <c r="O112" s="73"/>
    </row>
    <row r="113" spans="1:15">
      <c r="A113" s="92"/>
      <c r="B113" s="122"/>
      <c r="C113" s="94"/>
      <c r="D113" s="95"/>
      <c r="E113" s="95"/>
      <c r="F113" s="96"/>
      <c r="I113" s="73"/>
      <c r="M113" s="73"/>
      <c r="O113" s="73"/>
    </row>
    <row r="114" spans="1:15" ht="92.25" customHeight="1">
      <c r="A114" s="92" t="s">
        <v>231</v>
      </c>
      <c r="B114" s="98" t="s">
        <v>388</v>
      </c>
      <c r="C114" s="94" t="s">
        <v>16</v>
      </c>
      <c r="D114" s="95">
        <v>120</v>
      </c>
      <c r="E114" s="95">
        <v>0</v>
      </c>
      <c r="F114" s="96">
        <f>D114*E114</f>
        <v>0</v>
      </c>
      <c r="I114" s="73"/>
      <c r="M114" s="73"/>
      <c r="O114" s="73"/>
    </row>
    <row r="115" spans="1:15">
      <c r="A115" s="228"/>
      <c r="B115" s="229"/>
      <c r="C115" s="224"/>
      <c r="D115" s="230"/>
      <c r="E115" s="230"/>
      <c r="F115" s="231"/>
      <c r="I115" s="73"/>
      <c r="M115" s="73"/>
      <c r="O115" s="73"/>
    </row>
    <row r="116" spans="1:15">
      <c r="A116" s="103"/>
      <c r="B116" s="104" t="s">
        <v>186</v>
      </c>
      <c r="C116" s="105"/>
      <c r="D116" s="106"/>
      <c r="E116" s="107"/>
      <c r="F116" s="108">
        <f>SUM(F87:F114)</f>
        <v>0</v>
      </c>
      <c r="I116" s="73"/>
      <c r="M116" s="73"/>
      <c r="O116" s="73"/>
    </row>
    <row r="117" spans="1:15">
      <c r="A117" s="1058"/>
      <c r="B117" s="1058"/>
      <c r="C117" s="1058"/>
      <c r="D117" s="1058"/>
      <c r="E117" s="1058"/>
      <c r="F117" s="1058"/>
      <c r="I117" s="73"/>
      <c r="M117" s="73"/>
      <c r="O117" s="73"/>
    </row>
    <row r="118" spans="1:15" ht="12.75" customHeight="1">
      <c r="A118" s="109" t="s">
        <v>232</v>
      </c>
      <c r="B118" s="110" t="s">
        <v>233</v>
      </c>
      <c r="C118" s="111"/>
      <c r="D118" s="112"/>
      <c r="E118" s="113"/>
      <c r="F118" s="114"/>
      <c r="I118" s="73"/>
      <c r="M118" s="73"/>
      <c r="O118" s="73"/>
    </row>
    <row r="119" spans="1:15" ht="12.75" customHeight="1">
      <c r="A119" s="87"/>
      <c r="B119" s="117" t="s">
        <v>234</v>
      </c>
      <c r="C119" s="89"/>
      <c r="D119" s="90"/>
      <c r="E119" s="90"/>
      <c r="F119" s="91"/>
      <c r="I119" s="73"/>
      <c r="M119" s="73"/>
      <c r="O119" s="73"/>
    </row>
    <row r="120" spans="1:15" ht="12.75" customHeight="1">
      <c r="A120" s="235"/>
      <c r="B120" s="236"/>
      <c r="C120" s="237"/>
      <c r="D120" s="226"/>
      <c r="E120" s="226"/>
      <c r="F120" s="227"/>
      <c r="I120" s="73"/>
      <c r="M120" s="73"/>
      <c r="O120" s="73"/>
    </row>
    <row r="121" spans="1:15" ht="99.75" customHeight="1">
      <c r="A121" s="92"/>
      <c r="B121" s="98" t="s">
        <v>402</v>
      </c>
      <c r="C121" s="94"/>
      <c r="D121" s="238"/>
      <c r="E121" s="95"/>
      <c r="F121" s="96"/>
      <c r="I121" s="73"/>
      <c r="M121" s="73"/>
      <c r="O121" s="73"/>
    </row>
    <row r="122" spans="1:15" ht="158.25" customHeight="1">
      <c r="A122" s="92"/>
      <c r="B122" s="98" t="s">
        <v>438</v>
      </c>
      <c r="C122" s="94"/>
      <c r="D122" s="95"/>
      <c r="E122" s="95"/>
      <c r="F122" s="96"/>
      <c r="I122" s="73"/>
      <c r="M122" s="73"/>
      <c r="O122" s="73"/>
    </row>
    <row r="123" spans="1:15" ht="72" customHeight="1">
      <c r="A123" s="92"/>
      <c r="B123" s="98" t="s">
        <v>437</v>
      </c>
      <c r="C123" s="94"/>
      <c r="D123" s="95"/>
      <c r="E123" s="95"/>
      <c r="F123" s="96"/>
      <c r="I123" s="73"/>
      <c r="M123" s="73"/>
      <c r="O123" s="73"/>
    </row>
    <row r="124" spans="1:15">
      <c r="A124" s="92"/>
      <c r="B124" s="98"/>
      <c r="C124" s="94"/>
      <c r="D124" s="95"/>
      <c r="E124" s="95"/>
      <c r="F124" s="96"/>
      <c r="I124" s="73"/>
      <c r="M124" s="73"/>
      <c r="O124" s="73"/>
    </row>
    <row r="125" spans="1:15" ht="147" customHeight="1">
      <c r="A125" s="92" t="s">
        <v>235</v>
      </c>
      <c r="B125" s="98" t="s">
        <v>421</v>
      </c>
      <c r="C125" s="94" t="s">
        <v>8</v>
      </c>
      <c r="D125" s="95">
        <v>1</v>
      </c>
      <c r="E125" s="95">
        <v>0</v>
      </c>
      <c r="F125" s="96">
        <f>D125*E125</f>
        <v>0</v>
      </c>
      <c r="I125" s="73"/>
      <c r="M125" s="73"/>
      <c r="O125" s="73"/>
    </row>
    <row r="126" spans="1:15">
      <c r="A126" s="92"/>
      <c r="B126" s="98"/>
      <c r="C126" s="94"/>
      <c r="D126" s="95"/>
      <c r="E126" s="95"/>
      <c r="F126" s="96"/>
      <c r="I126" s="73"/>
      <c r="M126" s="73"/>
      <c r="O126" s="73"/>
    </row>
    <row r="127" spans="1:15" ht="155.25" customHeight="1">
      <c r="A127" s="92" t="s">
        <v>236</v>
      </c>
      <c r="B127" s="98" t="s">
        <v>422</v>
      </c>
      <c r="C127" s="94" t="s">
        <v>8</v>
      </c>
      <c r="D127" s="95">
        <v>1</v>
      </c>
      <c r="E127" s="95">
        <v>0</v>
      </c>
      <c r="F127" s="96">
        <f>D127*E127</f>
        <v>0</v>
      </c>
      <c r="I127" s="73"/>
      <c r="M127" s="73"/>
      <c r="O127" s="73"/>
    </row>
    <row r="128" spans="1:15">
      <c r="A128" s="92"/>
      <c r="B128" s="98"/>
      <c r="C128" s="94"/>
      <c r="D128" s="95"/>
      <c r="E128" s="95"/>
      <c r="F128" s="96"/>
      <c r="I128" s="73"/>
      <c r="M128" s="73"/>
      <c r="O128" s="73"/>
    </row>
    <row r="129" spans="1:15" ht="117" customHeight="1">
      <c r="A129" s="92" t="s">
        <v>237</v>
      </c>
      <c r="B129" s="98" t="s">
        <v>423</v>
      </c>
      <c r="C129" s="94" t="s">
        <v>8</v>
      </c>
      <c r="D129" s="95">
        <v>1</v>
      </c>
      <c r="E129" s="95">
        <v>0</v>
      </c>
      <c r="F129" s="96">
        <f>D129*E129</f>
        <v>0</v>
      </c>
      <c r="I129" s="73"/>
      <c r="M129" s="73"/>
      <c r="O129" s="73"/>
    </row>
    <row r="130" spans="1:15">
      <c r="A130" s="92"/>
      <c r="B130" s="98"/>
      <c r="C130" s="94"/>
      <c r="D130" s="95"/>
      <c r="E130" s="95"/>
      <c r="F130" s="96"/>
      <c r="I130" s="73"/>
      <c r="M130" s="73"/>
      <c r="O130" s="73"/>
    </row>
    <row r="131" spans="1:15" ht="86.25" customHeight="1">
      <c r="A131" s="92" t="s">
        <v>238</v>
      </c>
      <c r="B131" s="98" t="s">
        <v>424</v>
      </c>
      <c r="C131" s="94" t="s">
        <v>8</v>
      </c>
      <c r="D131" s="95">
        <v>2</v>
      </c>
      <c r="E131" s="95">
        <v>0</v>
      </c>
      <c r="F131" s="96">
        <f>D131*E131</f>
        <v>0</v>
      </c>
      <c r="I131" s="73"/>
      <c r="M131" s="73"/>
      <c r="O131" s="73"/>
    </row>
    <row r="132" spans="1:15">
      <c r="A132" s="92"/>
      <c r="B132" s="98"/>
      <c r="C132" s="94"/>
      <c r="D132" s="95"/>
      <c r="E132" s="95"/>
      <c r="F132" s="96"/>
      <c r="I132" s="73"/>
      <c r="M132" s="73"/>
      <c r="O132" s="73"/>
    </row>
    <row r="133" spans="1:15" ht="120.75" customHeight="1">
      <c r="A133" s="92" t="s">
        <v>239</v>
      </c>
      <c r="B133" s="98" t="s">
        <v>434</v>
      </c>
      <c r="C133" s="94" t="s">
        <v>8</v>
      </c>
      <c r="D133" s="95">
        <v>8</v>
      </c>
      <c r="E133" s="95">
        <v>0</v>
      </c>
      <c r="F133" s="96">
        <f>D133*E133</f>
        <v>0</v>
      </c>
      <c r="I133" s="73"/>
      <c r="M133" s="73"/>
      <c r="O133" s="73"/>
    </row>
    <row r="134" spans="1:15">
      <c r="A134" s="92"/>
      <c r="B134" s="98"/>
      <c r="C134" s="94"/>
      <c r="D134" s="95"/>
      <c r="E134" s="95"/>
      <c r="F134" s="96"/>
      <c r="I134" s="73"/>
      <c r="M134" s="73"/>
      <c r="O134" s="73"/>
    </row>
    <row r="135" spans="1:15" ht="86.25" customHeight="1">
      <c r="A135" s="92" t="s">
        <v>240</v>
      </c>
      <c r="B135" s="98" t="s">
        <v>435</v>
      </c>
      <c r="C135" s="94" t="s">
        <v>8</v>
      </c>
      <c r="D135" s="95">
        <v>21</v>
      </c>
      <c r="E135" s="95">
        <v>0</v>
      </c>
      <c r="F135" s="96">
        <f>D135*E135</f>
        <v>0</v>
      </c>
      <c r="I135" s="73"/>
      <c r="M135" s="73"/>
      <c r="O135" s="73"/>
    </row>
    <row r="136" spans="1:15">
      <c r="A136" s="92"/>
      <c r="B136" s="98"/>
      <c r="C136" s="94"/>
      <c r="D136" s="95"/>
      <c r="E136" s="95"/>
      <c r="F136" s="96"/>
      <c r="I136" s="73"/>
      <c r="M136" s="73"/>
      <c r="O136" s="73"/>
    </row>
    <row r="137" spans="1:15" ht="88.5" customHeight="1">
      <c r="A137" s="92" t="s">
        <v>241</v>
      </c>
      <c r="B137" s="98" t="s">
        <v>436</v>
      </c>
      <c r="C137" s="94" t="s">
        <v>8</v>
      </c>
      <c r="D137" s="95">
        <v>2</v>
      </c>
      <c r="E137" s="95">
        <v>0</v>
      </c>
      <c r="F137" s="96">
        <f>D137*E137</f>
        <v>0</v>
      </c>
      <c r="I137" s="73"/>
      <c r="M137" s="73"/>
      <c r="O137" s="73"/>
    </row>
    <row r="138" spans="1:15">
      <c r="A138" s="92"/>
      <c r="B138" s="98"/>
      <c r="C138" s="94"/>
      <c r="D138" s="95"/>
      <c r="E138" s="95"/>
      <c r="F138" s="96"/>
      <c r="I138" s="73"/>
      <c r="M138" s="73"/>
      <c r="O138" s="73"/>
    </row>
    <row r="139" spans="1:15" ht="86.25" customHeight="1">
      <c r="A139" s="92" t="s">
        <v>242</v>
      </c>
      <c r="B139" s="98" t="s">
        <v>425</v>
      </c>
      <c r="C139" s="94" t="s">
        <v>8</v>
      </c>
      <c r="D139" s="95">
        <v>1</v>
      </c>
      <c r="E139" s="95">
        <v>0</v>
      </c>
      <c r="F139" s="96">
        <f>D139*E139</f>
        <v>0</v>
      </c>
      <c r="I139" s="73"/>
      <c r="M139" s="73"/>
      <c r="O139" s="73"/>
    </row>
    <row r="140" spans="1:15">
      <c r="A140" s="92"/>
      <c r="B140" s="98"/>
      <c r="C140" s="94"/>
      <c r="D140" s="95"/>
      <c r="E140" s="95"/>
      <c r="F140" s="96"/>
      <c r="I140" s="73"/>
      <c r="M140" s="73"/>
      <c r="O140" s="73"/>
    </row>
    <row r="141" spans="1:15" ht="90.75" customHeight="1">
      <c r="A141" s="92" t="s">
        <v>243</v>
      </c>
      <c r="B141" s="98" t="s">
        <v>426</v>
      </c>
      <c r="C141" s="94" t="s">
        <v>8</v>
      </c>
      <c r="D141" s="95">
        <v>6</v>
      </c>
      <c r="E141" s="95">
        <v>0</v>
      </c>
      <c r="F141" s="96">
        <f>D141*E141</f>
        <v>0</v>
      </c>
      <c r="I141" s="73"/>
      <c r="M141" s="73"/>
      <c r="O141" s="73"/>
    </row>
    <row r="142" spans="1:15">
      <c r="A142" s="92"/>
      <c r="B142" s="98"/>
      <c r="C142" s="94"/>
      <c r="D142" s="95"/>
      <c r="E142" s="95"/>
      <c r="F142" s="96"/>
      <c r="I142" s="73"/>
      <c r="M142" s="73"/>
      <c r="O142" s="73"/>
    </row>
    <row r="143" spans="1:15" ht="105.75" customHeight="1">
      <c r="A143" s="92" t="s">
        <v>244</v>
      </c>
      <c r="B143" s="98" t="s">
        <v>427</v>
      </c>
      <c r="C143" s="94" t="s">
        <v>8</v>
      </c>
      <c r="D143" s="95">
        <v>1</v>
      </c>
      <c r="E143" s="95">
        <v>0</v>
      </c>
      <c r="F143" s="96">
        <f>D143*E143</f>
        <v>0</v>
      </c>
      <c r="I143" s="73"/>
      <c r="M143" s="73"/>
      <c r="O143" s="73"/>
    </row>
    <row r="144" spans="1:15">
      <c r="A144" s="92"/>
      <c r="B144" s="98"/>
      <c r="C144" s="94"/>
      <c r="D144" s="95"/>
      <c r="E144" s="95"/>
      <c r="F144" s="96"/>
      <c r="I144" s="73"/>
      <c r="M144" s="73"/>
      <c r="O144" s="73"/>
    </row>
    <row r="145" spans="1:15" ht="102" customHeight="1">
      <c r="A145" s="92" t="s">
        <v>245</v>
      </c>
      <c r="B145" s="98" t="s">
        <v>428</v>
      </c>
      <c r="C145" s="94" t="s">
        <v>8</v>
      </c>
      <c r="D145" s="95">
        <v>1</v>
      </c>
      <c r="E145" s="95">
        <v>0</v>
      </c>
      <c r="F145" s="96">
        <f>D145*E145</f>
        <v>0</v>
      </c>
      <c r="I145" s="73"/>
      <c r="M145" s="73"/>
      <c r="O145" s="73"/>
    </row>
    <row r="146" spans="1:15">
      <c r="A146" s="92"/>
      <c r="B146" s="98"/>
      <c r="C146" s="94"/>
      <c r="D146" s="95"/>
      <c r="E146" s="95"/>
      <c r="F146" s="96"/>
      <c r="I146" s="73"/>
      <c r="M146" s="73"/>
      <c r="O146" s="73"/>
    </row>
    <row r="147" spans="1:15" ht="156">
      <c r="A147" s="92" t="s">
        <v>246</v>
      </c>
      <c r="B147" s="98" t="s">
        <v>429</v>
      </c>
      <c r="C147" s="94" t="s">
        <v>8</v>
      </c>
      <c r="D147" s="95">
        <v>1</v>
      </c>
      <c r="E147" s="95">
        <v>0</v>
      </c>
      <c r="F147" s="96">
        <f>D147*E147</f>
        <v>0</v>
      </c>
      <c r="I147" s="73"/>
      <c r="M147" s="73"/>
      <c r="O147" s="73"/>
    </row>
    <row r="148" spans="1:15">
      <c r="A148" s="92"/>
      <c r="B148" s="98"/>
      <c r="C148" s="94"/>
      <c r="D148" s="95"/>
      <c r="E148" s="95"/>
      <c r="F148" s="96"/>
      <c r="I148" s="73"/>
      <c r="M148" s="73"/>
      <c r="O148" s="73"/>
    </row>
    <row r="149" spans="1:15" ht="132">
      <c r="A149" s="92" t="s">
        <v>247</v>
      </c>
      <c r="B149" s="98" t="s">
        <v>430</v>
      </c>
      <c r="C149" s="94" t="s">
        <v>8</v>
      </c>
      <c r="D149" s="95">
        <v>1</v>
      </c>
      <c r="E149" s="95">
        <v>0</v>
      </c>
      <c r="F149" s="96">
        <f>D149*E149</f>
        <v>0</v>
      </c>
      <c r="I149" s="73"/>
      <c r="M149" s="73"/>
      <c r="O149" s="73"/>
    </row>
    <row r="150" spans="1:15">
      <c r="A150" s="92"/>
      <c r="B150" s="98"/>
      <c r="C150" s="94"/>
      <c r="D150" s="95"/>
      <c r="E150" s="95"/>
      <c r="F150" s="96"/>
      <c r="I150" s="73"/>
      <c r="M150" s="73"/>
      <c r="O150" s="73"/>
    </row>
    <row r="151" spans="1:15" ht="121.5" customHeight="1">
      <c r="A151" s="92" t="s">
        <v>248</v>
      </c>
      <c r="B151" s="98" t="s">
        <v>431</v>
      </c>
      <c r="C151" s="94" t="s">
        <v>8</v>
      </c>
      <c r="D151" s="95">
        <v>1</v>
      </c>
      <c r="E151" s="95">
        <v>0</v>
      </c>
      <c r="F151" s="96">
        <f>D151*E151</f>
        <v>0</v>
      </c>
      <c r="I151" s="73"/>
      <c r="M151" s="73"/>
      <c r="O151" s="73"/>
    </row>
    <row r="152" spans="1:15">
      <c r="A152" s="92"/>
      <c r="B152" s="98"/>
      <c r="C152" s="94"/>
      <c r="D152" s="95"/>
      <c r="E152" s="95"/>
      <c r="F152" s="96"/>
      <c r="I152" s="73"/>
      <c r="M152" s="73"/>
      <c r="O152" s="73"/>
    </row>
    <row r="153" spans="1:15" ht="72.75" customHeight="1">
      <c r="A153" s="92" t="s">
        <v>249</v>
      </c>
      <c r="B153" s="98" t="s">
        <v>250</v>
      </c>
      <c r="C153" s="94" t="s">
        <v>16</v>
      </c>
      <c r="D153" s="95">
        <v>300</v>
      </c>
      <c r="E153" s="95">
        <v>0</v>
      </c>
      <c r="F153" s="96">
        <f>D153*E153</f>
        <v>0</v>
      </c>
      <c r="I153" s="73"/>
      <c r="M153" s="73"/>
      <c r="O153" s="73"/>
    </row>
    <row r="154" spans="1:15" s="123" customFormat="1" ht="14.25" customHeight="1">
      <c r="A154" s="92"/>
      <c r="B154" s="98"/>
      <c r="C154" s="94"/>
      <c r="D154" s="95"/>
      <c r="E154" s="95"/>
      <c r="F154" s="96"/>
    </row>
    <row r="155" spans="1:15" s="123" customFormat="1" ht="116.25" customHeight="1">
      <c r="A155" s="92" t="s">
        <v>251</v>
      </c>
      <c r="B155" s="98" t="s">
        <v>403</v>
      </c>
      <c r="C155" s="94" t="s">
        <v>16</v>
      </c>
      <c r="D155" s="95">
        <v>120</v>
      </c>
      <c r="E155" s="95">
        <v>0</v>
      </c>
      <c r="F155" s="96">
        <f>D155*E155</f>
        <v>0</v>
      </c>
      <c r="G155" s="73"/>
    </row>
    <row r="156" spans="1:15" s="123" customFormat="1">
      <c r="A156" s="99"/>
      <c r="B156" s="118"/>
      <c r="C156" s="100"/>
      <c r="D156" s="101"/>
      <c r="E156" s="101"/>
      <c r="F156" s="102"/>
    </row>
    <row r="157" spans="1:15">
      <c r="A157" s="103"/>
      <c r="B157" s="104" t="s">
        <v>186</v>
      </c>
      <c r="C157" s="105"/>
      <c r="D157" s="106"/>
      <c r="E157" s="107"/>
      <c r="F157" s="108">
        <f>SUM(F119:F156)</f>
        <v>0</v>
      </c>
      <c r="I157" s="73"/>
      <c r="M157" s="73"/>
      <c r="O157" s="73"/>
    </row>
    <row r="158" spans="1:15">
      <c r="A158" s="1057"/>
      <c r="B158" s="1058"/>
      <c r="C158" s="1058"/>
      <c r="D158" s="1058"/>
      <c r="E158" s="1058"/>
      <c r="F158" s="1059"/>
      <c r="I158" s="73"/>
      <c r="M158" s="73"/>
      <c r="O158" s="73"/>
    </row>
    <row r="159" spans="1:15">
      <c r="A159" s="109" t="s">
        <v>252</v>
      </c>
      <c r="B159" s="110" t="s">
        <v>253</v>
      </c>
      <c r="C159" s="111"/>
      <c r="D159" s="112"/>
      <c r="E159" s="113"/>
      <c r="F159" s="114"/>
      <c r="I159" s="73"/>
      <c r="M159" s="73"/>
      <c r="O159" s="73"/>
    </row>
    <row r="160" spans="1:15" s="123" customFormat="1" ht="144">
      <c r="A160" s="87"/>
      <c r="B160" s="117" t="s">
        <v>404</v>
      </c>
      <c r="C160" s="89"/>
      <c r="D160" s="90"/>
      <c r="E160" s="90"/>
      <c r="F160" s="91"/>
    </row>
    <row r="161" spans="1:6" s="123" customFormat="1">
      <c r="A161" s="92"/>
      <c r="B161" s="98"/>
      <c r="C161" s="94"/>
      <c r="D161" s="95"/>
      <c r="E161" s="95"/>
      <c r="F161" s="96"/>
    </row>
    <row r="162" spans="1:6" s="123" customFormat="1" ht="155.25" customHeight="1">
      <c r="A162" s="92" t="s">
        <v>254</v>
      </c>
      <c r="B162" s="98" t="s">
        <v>405</v>
      </c>
      <c r="C162" s="94"/>
      <c r="D162" s="95"/>
      <c r="E162" s="95"/>
      <c r="F162" s="96"/>
    </row>
    <row r="163" spans="1:6" s="123" customFormat="1" ht="244.5" customHeight="1">
      <c r="A163" s="92"/>
      <c r="B163" s="98" t="s">
        <v>415</v>
      </c>
      <c r="C163" s="94" t="s">
        <v>448</v>
      </c>
      <c r="D163" s="95">
        <v>260</v>
      </c>
      <c r="E163" s="95">
        <v>0</v>
      </c>
      <c r="F163" s="96">
        <f>D163*E163</f>
        <v>0</v>
      </c>
    </row>
    <row r="164" spans="1:6" s="123" customFormat="1">
      <c r="A164" s="92"/>
      <c r="B164" s="98"/>
      <c r="C164" s="94"/>
      <c r="D164" s="95"/>
      <c r="E164" s="95"/>
      <c r="F164" s="96"/>
    </row>
    <row r="165" spans="1:6" s="123" customFormat="1" ht="180">
      <c r="A165" s="92" t="s">
        <v>255</v>
      </c>
      <c r="B165" s="98" t="s">
        <v>414</v>
      </c>
      <c r="C165" s="94"/>
      <c r="D165" s="95"/>
      <c r="E165" s="95"/>
      <c r="F165" s="96"/>
    </row>
    <row r="166" spans="1:6" s="123" customFormat="1">
      <c r="A166" s="92"/>
      <c r="B166" s="98" t="s">
        <v>416</v>
      </c>
      <c r="C166" s="94" t="s">
        <v>16</v>
      </c>
      <c r="D166" s="95">
        <v>35</v>
      </c>
      <c r="E166" s="95">
        <v>0</v>
      </c>
      <c r="F166" s="96">
        <f>D166*E166</f>
        <v>0</v>
      </c>
    </row>
    <row r="167" spans="1:6" s="123" customFormat="1">
      <c r="A167" s="92"/>
      <c r="B167" s="98" t="s">
        <v>417</v>
      </c>
      <c r="C167" s="94" t="s">
        <v>16</v>
      </c>
      <c r="D167" s="95">
        <v>30</v>
      </c>
      <c r="E167" s="95">
        <v>0</v>
      </c>
      <c r="F167" s="96">
        <f>D167*E167</f>
        <v>0</v>
      </c>
    </row>
    <row r="168" spans="1:6" s="123" customFormat="1">
      <c r="A168" s="92"/>
      <c r="B168" s="98"/>
      <c r="C168" s="94"/>
      <c r="D168" s="95"/>
      <c r="E168" s="95"/>
      <c r="F168" s="96"/>
    </row>
    <row r="169" spans="1:6" s="123" customFormat="1" ht="72">
      <c r="A169" s="92" t="s">
        <v>256</v>
      </c>
      <c r="B169" s="98" t="s">
        <v>406</v>
      </c>
      <c r="C169" s="94" t="s">
        <v>16</v>
      </c>
      <c r="D169" s="95">
        <v>120</v>
      </c>
      <c r="E169" s="95">
        <v>0</v>
      </c>
      <c r="F169" s="96">
        <f>D169*E169</f>
        <v>0</v>
      </c>
    </row>
    <row r="170" spans="1:6" s="123" customFormat="1">
      <c r="A170" s="92"/>
      <c r="B170" s="98"/>
      <c r="C170" s="94"/>
      <c r="D170" s="95"/>
      <c r="E170" s="95"/>
      <c r="F170" s="96"/>
    </row>
    <row r="171" spans="1:6" s="123" customFormat="1" ht="96">
      <c r="A171" s="92" t="s">
        <v>257</v>
      </c>
      <c r="B171" s="98" t="s">
        <v>407</v>
      </c>
      <c r="C171" s="94" t="s">
        <v>16</v>
      </c>
      <c r="D171" s="95">
        <v>320</v>
      </c>
      <c r="E171" s="95">
        <v>0</v>
      </c>
      <c r="F171" s="96">
        <f>D171*E171</f>
        <v>0</v>
      </c>
    </row>
    <row r="172" spans="1:6" s="123" customFormat="1">
      <c r="A172" s="92"/>
      <c r="B172" s="98"/>
      <c r="C172" s="94"/>
      <c r="D172" s="95"/>
      <c r="E172" s="95"/>
      <c r="F172" s="96"/>
    </row>
    <row r="173" spans="1:6" s="123" customFormat="1" ht="120">
      <c r="A173" s="92" t="s">
        <v>258</v>
      </c>
      <c r="B173" s="98" t="s">
        <v>408</v>
      </c>
      <c r="C173" s="94" t="s">
        <v>16</v>
      </c>
      <c r="D173" s="95">
        <v>17</v>
      </c>
      <c r="E173" s="95">
        <v>0</v>
      </c>
      <c r="F173" s="96">
        <f>D173*E173</f>
        <v>0</v>
      </c>
    </row>
    <row r="174" spans="1:6" s="123" customFormat="1">
      <c r="A174" s="99"/>
      <c r="B174" s="118"/>
      <c r="C174" s="100"/>
      <c r="D174" s="101"/>
      <c r="E174" s="101"/>
      <c r="F174" s="102"/>
    </row>
    <row r="175" spans="1:6" s="123" customFormat="1">
      <c r="A175" s="121"/>
      <c r="B175" s="110" t="s">
        <v>186</v>
      </c>
      <c r="C175" s="111"/>
      <c r="D175" s="112"/>
      <c r="E175" s="113"/>
      <c r="F175" s="114">
        <f>SUM(F160:F174)</f>
        <v>0</v>
      </c>
    </row>
    <row r="176" spans="1:6" s="123" customFormat="1">
      <c r="A176" s="92"/>
      <c r="B176" s="98"/>
      <c r="C176" s="94"/>
      <c r="D176" s="95"/>
      <c r="E176" s="95"/>
      <c r="F176" s="96"/>
    </row>
    <row r="177" spans="1:15" s="123" customFormat="1">
      <c r="A177" s="109" t="s">
        <v>259</v>
      </c>
      <c r="B177" s="110" t="s">
        <v>260</v>
      </c>
      <c r="C177" s="111"/>
      <c r="D177" s="112"/>
      <c r="E177" s="113"/>
      <c r="F177" s="114"/>
    </row>
    <row r="178" spans="1:15" s="123" customFormat="1">
      <c r="A178" s="87"/>
      <c r="B178" s="117"/>
      <c r="C178" s="89"/>
      <c r="D178" s="90"/>
      <c r="E178" s="90"/>
      <c r="F178" s="91"/>
    </row>
    <row r="179" spans="1:15" s="123" customFormat="1" ht="36">
      <c r="A179" s="92" t="s">
        <v>261</v>
      </c>
      <c r="B179" s="124" t="s">
        <v>262</v>
      </c>
      <c r="C179" s="125"/>
      <c r="D179" s="125"/>
      <c r="E179" s="126"/>
      <c r="F179" s="96"/>
    </row>
    <row r="180" spans="1:15" s="123" customFormat="1" ht="39.75" customHeight="1">
      <c r="A180" s="127"/>
      <c r="B180" s="128" t="s">
        <v>263</v>
      </c>
      <c r="C180" s="125"/>
      <c r="D180" s="125"/>
      <c r="E180" s="126"/>
      <c r="F180" s="96"/>
    </row>
    <row r="181" spans="1:15" s="123" customFormat="1" ht="330.75" customHeight="1">
      <c r="A181" s="127"/>
      <c r="B181" s="128" t="s">
        <v>264</v>
      </c>
      <c r="C181" s="125"/>
      <c r="D181" s="125"/>
      <c r="E181" s="126"/>
      <c r="F181" s="96"/>
    </row>
    <row r="182" spans="1:15" s="123" customFormat="1" ht="224.25" customHeight="1">
      <c r="A182" s="127"/>
      <c r="B182" s="129" t="s">
        <v>265</v>
      </c>
      <c r="C182" s="125"/>
      <c r="D182" s="125"/>
      <c r="E182" s="126"/>
      <c r="F182" s="96"/>
    </row>
    <row r="183" spans="1:15" s="123" customFormat="1" ht="195" customHeight="1">
      <c r="A183" s="127"/>
      <c r="B183" s="128" t="s">
        <v>418</v>
      </c>
      <c r="C183" s="125"/>
      <c r="D183" s="125"/>
      <c r="E183" s="126"/>
      <c r="F183" s="96"/>
    </row>
    <row r="184" spans="1:15" s="123" customFormat="1">
      <c r="A184" s="127"/>
      <c r="B184" s="130"/>
      <c r="C184" s="125"/>
      <c r="D184" s="125"/>
      <c r="E184" s="126"/>
      <c r="F184" s="96"/>
    </row>
    <row r="185" spans="1:15" s="123" customFormat="1" ht="60" customHeight="1">
      <c r="A185" s="127"/>
      <c r="B185" s="128" t="s">
        <v>266</v>
      </c>
      <c r="C185" s="125"/>
      <c r="D185" s="125"/>
      <c r="E185" s="126"/>
      <c r="F185" s="96"/>
    </row>
    <row r="186" spans="1:15" s="123" customFormat="1">
      <c r="A186" s="127"/>
      <c r="B186" s="130"/>
      <c r="C186" s="125"/>
      <c r="D186" s="125"/>
      <c r="E186" s="126"/>
      <c r="F186" s="96"/>
    </row>
    <row r="187" spans="1:15" s="123" customFormat="1" ht="51.75" customHeight="1">
      <c r="A187" s="127"/>
      <c r="B187" s="128" t="s">
        <v>267</v>
      </c>
      <c r="C187" s="131" t="s">
        <v>10</v>
      </c>
      <c r="D187" s="125">
        <v>1</v>
      </c>
      <c r="E187" s="132">
        <v>0</v>
      </c>
      <c r="F187" s="96">
        <f>D187*E187</f>
        <v>0</v>
      </c>
    </row>
    <row r="188" spans="1:15" s="123" customFormat="1">
      <c r="A188" s="92"/>
      <c r="B188" s="98"/>
      <c r="C188" s="94"/>
      <c r="D188" s="95"/>
      <c r="E188" s="95"/>
      <c r="F188" s="96"/>
    </row>
    <row r="189" spans="1:15" s="123" customFormat="1" ht="116.25" customHeight="1">
      <c r="A189" s="133" t="s">
        <v>268</v>
      </c>
      <c r="B189" s="98" t="s">
        <v>450</v>
      </c>
      <c r="C189" s="94" t="s">
        <v>8</v>
      </c>
      <c r="D189" s="95">
        <v>14</v>
      </c>
      <c r="E189" s="95">
        <v>0</v>
      </c>
      <c r="F189" s="96">
        <f>D189*E189</f>
        <v>0</v>
      </c>
    </row>
    <row r="190" spans="1:15" s="123" customFormat="1">
      <c r="A190" s="99"/>
      <c r="B190" s="118"/>
      <c r="C190" s="100"/>
      <c r="D190" s="101"/>
      <c r="E190" s="101"/>
      <c r="F190" s="102"/>
    </row>
    <row r="191" spans="1:15">
      <c r="A191" s="121"/>
      <c r="B191" s="110" t="s">
        <v>186</v>
      </c>
      <c r="C191" s="111"/>
      <c r="D191" s="112"/>
      <c r="E191" s="113"/>
      <c r="F191" s="114">
        <f>SUM(F178:F190)</f>
        <v>0</v>
      </c>
      <c r="I191" s="73"/>
      <c r="M191" s="73"/>
      <c r="O191" s="73"/>
    </row>
    <row r="192" spans="1:15">
      <c r="A192" s="1057"/>
      <c r="B192" s="1058"/>
      <c r="C192" s="1058"/>
      <c r="D192" s="1058"/>
      <c r="E192" s="1058"/>
      <c r="F192" s="1059"/>
      <c r="I192" s="73"/>
      <c r="M192" s="73"/>
      <c r="O192" s="73"/>
    </row>
    <row r="193" spans="1:15">
      <c r="A193" s="121"/>
      <c r="B193" s="134" t="s">
        <v>269</v>
      </c>
      <c r="C193" s="135"/>
      <c r="D193" s="112"/>
      <c r="E193" s="112"/>
      <c r="F193" s="136"/>
      <c r="I193" s="73"/>
      <c r="M193" s="73"/>
      <c r="O193" s="73"/>
    </row>
    <row r="194" spans="1:15">
      <c r="A194" s="137"/>
      <c r="B194" s="138"/>
      <c r="C194" s="138"/>
      <c r="D194" s="90"/>
      <c r="E194" s="90"/>
      <c r="F194" s="91"/>
      <c r="I194" s="73"/>
      <c r="M194" s="73"/>
      <c r="O194" s="73"/>
    </row>
    <row r="195" spans="1:15" ht="12.75">
      <c r="A195" s="139" t="str">
        <f>A16</f>
        <v>I</v>
      </c>
      <c r="B195" s="140" t="str">
        <f>B16</f>
        <v>PRIPREMNI RADOVI, DEMONTAŽE I RUŠENJA</v>
      </c>
      <c r="C195" s="141"/>
      <c r="D195" s="95"/>
      <c r="E195" s="886" t="s">
        <v>372</v>
      </c>
      <c r="F195" s="142">
        <f>F31</f>
        <v>0</v>
      </c>
      <c r="I195" s="73"/>
      <c r="M195" s="73"/>
      <c r="O195" s="73"/>
    </row>
    <row r="196" spans="1:15">
      <c r="A196" s="143"/>
      <c r="B196" s="140"/>
      <c r="C196" s="141"/>
      <c r="D196" s="95"/>
      <c r="E196" s="95"/>
      <c r="F196" s="142"/>
      <c r="I196" s="73"/>
      <c r="M196" s="73"/>
      <c r="O196" s="73"/>
    </row>
    <row r="197" spans="1:15" ht="12.75">
      <c r="A197" s="139" t="str">
        <f>A33</f>
        <v>II</v>
      </c>
      <c r="B197" s="140" t="str">
        <f>B33</f>
        <v>ARMIRAČKI RADOVI</v>
      </c>
      <c r="C197" s="141"/>
      <c r="D197" s="95"/>
      <c r="E197" s="886" t="s">
        <v>372</v>
      </c>
      <c r="F197" s="142">
        <f>F37</f>
        <v>0</v>
      </c>
      <c r="I197" s="73"/>
      <c r="M197" s="73"/>
      <c r="O197" s="73"/>
    </row>
    <row r="198" spans="1:15">
      <c r="A198" s="143"/>
      <c r="B198" s="140"/>
      <c r="C198" s="141"/>
      <c r="D198" s="95"/>
      <c r="E198" s="95"/>
      <c r="F198" s="142"/>
      <c r="I198" s="73"/>
      <c r="M198" s="73"/>
      <c r="O198" s="73"/>
    </row>
    <row r="199" spans="1:15" ht="12.75">
      <c r="A199" s="139" t="str">
        <f>A39</f>
        <v>III</v>
      </c>
      <c r="B199" s="140" t="str">
        <f>B39</f>
        <v>BETONSKI, TESARSKI  I ZIDARSKI RADOVI</v>
      </c>
      <c r="C199" s="141"/>
      <c r="D199" s="95"/>
      <c r="E199" s="886" t="s">
        <v>372</v>
      </c>
      <c r="F199" s="142">
        <f>F47</f>
        <v>0</v>
      </c>
      <c r="I199" s="73"/>
      <c r="M199" s="73"/>
      <c r="O199" s="73"/>
    </row>
    <row r="200" spans="1:15">
      <c r="A200" s="143"/>
      <c r="B200" s="140"/>
      <c r="C200" s="141"/>
      <c r="D200" s="95"/>
      <c r="E200" s="95"/>
      <c r="F200" s="142"/>
      <c r="I200" s="73"/>
      <c r="M200" s="73"/>
      <c r="O200" s="73"/>
    </row>
    <row r="201" spans="1:15" ht="12.75">
      <c r="A201" s="139" t="str">
        <f>A49</f>
        <v>IV</v>
      </c>
      <c r="B201" s="140" t="str">
        <f>B49</f>
        <v>IZOLATERSKI RADOVI</v>
      </c>
      <c r="C201" s="141"/>
      <c r="D201" s="95"/>
      <c r="E201" s="886" t="s">
        <v>372</v>
      </c>
      <c r="F201" s="142">
        <f>F84</f>
        <v>0</v>
      </c>
      <c r="I201" s="73"/>
      <c r="M201" s="73"/>
      <c r="O201" s="73"/>
    </row>
    <row r="202" spans="1:15">
      <c r="A202" s="143"/>
      <c r="B202" s="140"/>
      <c r="C202" s="141"/>
      <c r="D202" s="95"/>
      <c r="E202" s="95"/>
      <c r="F202" s="142"/>
      <c r="I202" s="73"/>
      <c r="M202" s="73"/>
      <c r="O202" s="73"/>
    </row>
    <row r="203" spans="1:15" ht="12.75">
      <c r="A203" s="144" t="str">
        <f>A86</f>
        <v>V</v>
      </c>
      <c r="B203" s="145" t="str">
        <f>B86</f>
        <v>FASADERSKI RADOVI</v>
      </c>
      <c r="C203" s="141"/>
      <c r="D203" s="95"/>
      <c r="E203" s="886" t="s">
        <v>372</v>
      </c>
      <c r="F203" s="142">
        <f>F116</f>
        <v>0</v>
      </c>
      <c r="I203" s="73"/>
      <c r="M203" s="73"/>
      <c r="O203" s="73"/>
    </row>
    <row r="204" spans="1:15">
      <c r="A204" s="144"/>
      <c r="B204" s="145"/>
      <c r="C204" s="141"/>
      <c r="D204" s="95"/>
      <c r="E204" s="95"/>
      <c r="F204" s="142"/>
      <c r="I204" s="73"/>
      <c r="M204" s="73"/>
      <c r="O204" s="73"/>
    </row>
    <row r="205" spans="1:15" ht="12.75">
      <c r="A205" s="144" t="str">
        <f>A118</f>
        <v>VI</v>
      </c>
      <c r="B205" s="145" t="str">
        <f>B118</f>
        <v>STOLARSKI RADOVI</v>
      </c>
      <c r="C205" s="141"/>
      <c r="D205" s="95"/>
      <c r="E205" s="886" t="s">
        <v>372</v>
      </c>
      <c r="F205" s="142">
        <f>F157</f>
        <v>0</v>
      </c>
      <c r="I205" s="73"/>
      <c r="M205" s="73"/>
      <c r="O205" s="73"/>
    </row>
    <row r="206" spans="1:15">
      <c r="A206" s="143"/>
      <c r="B206" s="145"/>
      <c r="C206" s="141"/>
      <c r="D206" s="95"/>
      <c r="E206" s="95"/>
      <c r="F206" s="142"/>
      <c r="I206" s="73"/>
      <c r="M206" s="73"/>
      <c r="O206" s="73"/>
    </row>
    <row r="207" spans="1:15" ht="12.75">
      <c r="A207" s="144" t="str">
        <f>A159</f>
        <v>VII</v>
      </c>
      <c r="B207" s="145" t="str">
        <f>B159</f>
        <v>LIMARSKI RADOVI</v>
      </c>
      <c r="C207" s="141"/>
      <c r="D207" s="95"/>
      <c r="E207" s="886" t="s">
        <v>372</v>
      </c>
      <c r="F207" s="142">
        <f>F175</f>
        <v>0</v>
      </c>
      <c r="I207" s="73"/>
      <c r="M207" s="73"/>
      <c r="O207" s="73"/>
    </row>
    <row r="208" spans="1:15">
      <c r="A208" s="143"/>
      <c r="B208" s="145"/>
      <c r="C208" s="141"/>
      <c r="D208" s="95"/>
      <c r="E208" s="95"/>
      <c r="F208" s="142"/>
      <c r="I208" s="73"/>
      <c r="M208" s="73"/>
      <c r="O208" s="73"/>
    </row>
    <row r="209" spans="1:15" ht="12.75">
      <c r="A209" s="144" t="str">
        <f>A177</f>
        <v>VIII</v>
      </c>
      <c r="B209" s="145" t="str">
        <f>B177</f>
        <v>OPREMA</v>
      </c>
      <c r="C209" s="141"/>
      <c r="D209" s="95"/>
      <c r="E209" s="886" t="s">
        <v>372</v>
      </c>
      <c r="F209" s="142">
        <f>F191</f>
        <v>0</v>
      </c>
      <c r="I209" s="73"/>
      <c r="M209" s="73"/>
      <c r="O209" s="73"/>
    </row>
    <row r="210" spans="1:15">
      <c r="A210" s="143"/>
      <c r="B210" s="146"/>
      <c r="D210" s="147"/>
      <c r="E210" s="147"/>
      <c r="F210" s="148"/>
      <c r="I210" s="73"/>
      <c r="M210" s="73"/>
      <c r="O210" s="73"/>
    </row>
    <row r="211" spans="1:15">
      <c r="A211" s="103"/>
      <c r="B211" s="149" t="s">
        <v>270</v>
      </c>
      <c r="C211" s="149"/>
      <c r="D211" s="107"/>
      <c r="E211" s="107"/>
      <c r="F211" s="108">
        <f>SUM(F195:F210)</f>
        <v>0</v>
      </c>
      <c r="I211" s="73"/>
      <c r="M211" s="73"/>
      <c r="O211" s="73"/>
    </row>
    <row r="212" spans="1:15">
      <c r="A212" s="1057"/>
      <c r="B212" s="1058"/>
      <c r="C212" s="1058"/>
      <c r="D212" s="1058"/>
      <c r="E212" s="1058"/>
      <c r="F212" s="1059"/>
      <c r="I212" s="73"/>
      <c r="M212" s="73"/>
      <c r="O212" s="73"/>
    </row>
    <row r="213" spans="1:15">
      <c r="A213" s="103"/>
      <c r="B213" s="149" t="s">
        <v>271</v>
      </c>
      <c r="C213" s="149"/>
      <c r="D213" s="107"/>
      <c r="E213" s="107"/>
      <c r="F213" s="108">
        <f>ROUND(F211*0.25,2)</f>
        <v>0</v>
      </c>
      <c r="I213" s="73"/>
      <c r="M213" s="73"/>
      <c r="O213" s="73"/>
    </row>
    <row r="214" spans="1:15">
      <c r="A214" s="1057"/>
      <c r="B214" s="1058"/>
      <c r="C214" s="1058"/>
      <c r="D214" s="1058"/>
      <c r="E214" s="1058"/>
      <c r="F214" s="1059"/>
      <c r="I214" s="73"/>
      <c r="M214" s="73"/>
      <c r="O214" s="73"/>
    </row>
    <row r="215" spans="1:15">
      <c r="A215" s="200"/>
      <c r="B215" s="201" t="s">
        <v>272</v>
      </c>
      <c r="C215" s="201"/>
      <c r="D215" s="202"/>
      <c r="E215" s="202"/>
      <c r="F215" s="203">
        <f>SUM(F211:F214)</f>
        <v>0</v>
      </c>
      <c r="I215" s="73"/>
      <c r="M215" s="73"/>
      <c r="O215" s="73"/>
    </row>
    <row r="216" spans="1:15">
      <c r="A216" s="205"/>
      <c r="B216" s="206"/>
      <c r="C216" s="206"/>
      <c r="D216" s="207"/>
      <c r="E216" s="208"/>
      <c r="F216" s="209"/>
    </row>
    <row r="217" spans="1:15">
      <c r="A217" s="222"/>
      <c r="B217" s="223"/>
      <c r="C217" s="223"/>
      <c r="D217" s="1060"/>
      <c r="E217" s="1060"/>
      <c r="F217" s="1060"/>
    </row>
    <row r="218" spans="1:15">
      <c r="A218" s="70"/>
      <c r="D218" s="1056"/>
      <c r="E218" s="1056"/>
      <c r="F218" s="1056"/>
    </row>
    <row r="219" spans="1:15">
      <c r="A219" s="70"/>
      <c r="F219" s="204"/>
      <c r="I219" s="73"/>
      <c r="M219" s="73"/>
      <c r="O219" s="73"/>
    </row>
    <row r="220" spans="1:15">
      <c r="A220" s="70"/>
      <c r="F220" s="204"/>
      <c r="I220" s="73"/>
      <c r="M220" s="73"/>
      <c r="O220" s="73"/>
    </row>
    <row r="221" spans="1:15">
      <c r="A221" s="70"/>
      <c r="F221" s="74"/>
    </row>
    <row r="222" spans="1:15">
      <c r="A222" s="70"/>
      <c r="F222" s="74"/>
    </row>
    <row r="223" spans="1:15">
      <c r="A223" s="70"/>
      <c r="F223" s="74"/>
    </row>
    <row r="224" spans="1:15">
      <c r="A224" s="70"/>
      <c r="F224" s="74"/>
    </row>
    <row r="225" spans="1:6">
      <c r="A225" s="70"/>
      <c r="F225" s="74"/>
    </row>
    <row r="226" spans="1:6">
      <c r="A226" s="70"/>
      <c r="F226" s="74"/>
    </row>
    <row r="227" spans="1:6">
      <c r="A227" s="70"/>
      <c r="F227" s="74"/>
    </row>
    <row r="228" spans="1:6">
      <c r="A228" s="70"/>
      <c r="F228" s="74"/>
    </row>
    <row r="229" spans="1:6">
      <c r="A229" s="70"/>
      <c r="F229" s="74"/>
    </row>
    <row r="230" spans="1:6">
      <c r="A230" s="70"/>
      <c r="F230" s="74"/>
    </row>
    <row r="231" spans="1:6">
      <c r="A231" s="70"/>
      <c r="F231" s="74"/>
    </row>
    <row r="232" spans="1:6">
      <c r="A232" s="70"/>
      <c r="F232" s="74"/>
    </row>
    <row r="233" spans="1:6">
      <c r="A233" s="70"/>
      <c r="F233" s="74"/>
    </row>
    <row r="234" spans="1:6">
      <c r="A234" s="70"/>
      <c r="F234" s="74"/>
    </row>
    <row r="235" spans="1:6">
      <c r="A235" s="70"/>
      <c r="F235" s="74"/>
    </row>
    <row r="236" spans="1:6">
      <c r="A236" s="70"/>
      <c r="F236" s="74"/>
    </row>
    <row r="237" spans="1:6">
      <c r="A237" s="70"/>
      <c r="F237" s="74"/>
    </row>
    <row r="238" spans="1:6">
      <c r="A238" s="70"/>
      <c r="F238" s="74"/>
    </row>
    <row r="239" spans="1:6">
      <c r="A239" s="70"/>
      <c r="F239" s="74"/>
    </row>
    <row r="240" spans="1:6">
      <c r="A240" s="70"/>
      <c r="F240" s="74"/>
    </row>
    <row r="241" spans="1:6">
      <c r="A241" s="70"/>
      <c r="F241" s="74"/>
    </row>
    <row r="242" spans="1:6">
      <c r="A242" s="70"/>
      <c r="F242" s="74"/>
    </row>
    <row r="243" spans="1:6">
      <c r="A243" s="70"/>
      <c r="F243" s="74"/>
    </row>
    <row r="244" spans="1:6">
      <c r="A244" s="70"/>
      <c r="F244" s="74"/>
    </row>
    <row r="245" spans="1:6">
      <c r="A245" s="70"/>
      <c r="F245" s="74"/>
    </row>
    <row r="246" spans="1:6">
      <c r="A246" s="70"/>
      <c r="F246" s="74"/>
    </row>
    <row r="247" spans="1:6">
      <c r="A247" s="70"/>
      <c r="F247" s="74"/>
    </row>
    <row r="248" spans="1:6">
      <c r="A248" s="70"/>
      <c r="F248" s="74"/>
    </row>
    <row r="249" spans="1:6">
      <c r="A249" s="70"/>
      <c r="F249" s="74"/>
    </row>
    <row r="250" spans="1:6">
      <c r="A250" s="70"/>
      <c r="F250" s="74"/>
    </row>
    <row r="251" spans="1:6">
      <c r="A251" s="70"/>
      <c r="F251" s="74"/>
    </row>
    <row r="252" spans="1:6">
      <c r="A252" s="70"/>
      <c r="F252" s="74"/>
    </row>
    <row r="253" spans="1:6">
      <c r="A253" s="70"/>
      <c r="F253" s="74"/>
    </row>
    <row r="254" spans="1:6">
      <c r="A254" s="70"/>
      <c r="F254" s="74"/>
    </row>
    <row r="255" spans="1:6">
      <c r="A255" s="70"/>
      <c r="F255" s="74"/>
    </row>
    <row r="256" spans="1:6">
      <c r="A256" s="70"/>
      <c r="F256" s="74"/>
    </row>
    <row r="257" spans="1:6">
      <c r="A257" s="70"/>
      <c r="F257" s="74"/>
    </row>
    <row r="258" spans="1:6">
      <c r="A258" s="70"/>
      <c r="F258" s="74"/>
    </row>
    <row r="259" spans="1:6">
      <c r="A259" s="70"/>
      <c r="F259" s="74"/>
    </row>
    <row r="260" spans="1:6">
      <c r="A260" s="70"/>
      <c r="F260" s="74"/>
    </row>
    <row r="261" spans="1:6">
      <c r="A261" s="70"/>
      <c r="F261" s="74"/>
    </row>
    <row r="262" spans="1:6">
      <c r="A262" s="70"/>
      <c r="F262" s="74"/>
    </row>
    <row r="263" spans="1:6">
      <c r="A263" s="70"/>
      <c r="F263" s="74"/>
    </row>
    <row r="264" spans="1:6">
      <c r="A264" s="70"/>
      <c r="F264" s="74"/>
    </row>
    <row r="265" spans="1:6">
      <c r="A265" s="70"/>
      <c r="F265" s="74"/>
    </row>
    <row r="266" spans="1:6">
      <c r="A266" s="70"/>
      <c r="F266" s="74"/>
    </row>
    <row r="267" spans="1:6">
      <c r="A267" s="70"/>
      <c r="F267" s="74"/>
    </row>
    <row r="268" spans="1:6">
      <c r="A268" s="70"/>
      <c r="F268" s="74"/>
    </row>
    <row r="269" spans="1:6">
      <c r="A269" s="70"/>
      <c r="F269" s="74"/>
    </row>
    <row r="270" spans="1:6">
      <c r="A270" s="70"/>
      <c r="F270" s="74"/>
    </row>
    <row r="271" spans="1:6">
      <c r="A271" s="70"/>
      <c r="F271" s="74"/>
    </row>
    <row r="272" spans="1:6">
      <c r="A272" s="70"/>
      <c r="F272" s="74"/>
    </row>
    <row r="273" spans="1:6">
      <c r="A273" s="70"/>
      <c r="F273" s="74"/>
    </row>
    <row r="274" spans="1:6">
      <c r="A274" s="70"/>
      <c r="F274" s="74"/>
    </row>
    <row r="275" spans="1:6">
      <c r="A275" s="70"/>
      <c r="F275" s="74"/>
    </row>
    <row r="276" spans="1:6">
      <c r="A276" s="70"/>
      <c r="F276" s="74"/>
    </row>
    <row r="277" spans="1:6">
      <c r="A277" s="70"/>
      <c r="F277" s="74"/>
    </row>
    <row r="278" spans="1:6">
      <c r="A278" s="70"/>
      <c r="F278" s="74"/>
    </row>
    <row r="279" spans="1:6">
      <c r="A279" s="70"/>
      <c r="F279" s="74"/>
    </row>
    <row r="280" spans="1:6">
      <c r="A280" s="70"/>
      <c r="F280" s="74"/>
    </row>
    <row r="281" spans="1:6">
      <c r="A281" s="70"/>
      <c r="F281" s="74"/>
    </row>
    <row r="282" spans="1:6">
      <c r="A282" s="70"/>
      <c r="F282" s="74"/>
    </row>
    <row r="283" spans="1:6">
      <c r="A283" s="70"/>
      <c r="F283" s="74"/>
    </row>
    <row r="284" spans="1:6">
      <c r="A284" s="70"/>
      <c r="F284" s="74"/>
    </row>
    <row r="285" spans="1:6">
      <c r="A285" s="70"/>
      <c r="F285" s="74"/>
    </row>
    <row r="286" spans="1:6">
      <c r="A286" s="70"/>
      <c r="F286" s="74"/>
    </row>
    <row r="287" spans="1:6">
      <c r="A287" s="70"/>
      <c r="F287" s="74"/>
    </row>
    <row r="288" spans="1:6">
      <c r="A288" s="70"/>
      <c r="F288" s="74"/>
    </row>
    <row r="289" spans="1:6">
      <c r="A289" s="70"/>
      <c r="F289" s="74"/>
    </row>
    <row r="290" spans="1:6">
      <c r="A290" s="70"/>
      <c r="F290" s="74"/>
    </row>
    <row r="291" spans="1:6">
      <c r="A291" s="70"/>
      <c r="F291" s="74"/>
    </row>
    <row r="292" spans="1:6">
      <c r="A292" s="70"/>
      <c r="F292" s="74"/>
    </row>
    <row r="293" spans="1:6">
      <c r="A293" s="70"/>
      <c r="F293" s="74"/>
    </row>
    <row r="294" spans="1:6">
      <c r="A294" s="70"/>
      <c r="F294" s="74"/>
    </row>
    <row r="295" spans="1:6">
      <c r="A295" s="70"/>
      <c r="F295" s="74"/>
    </row>
    <row r="296" spans="1:6">
      <c r="A296" s="70"/>
      <c r="F296" s="74"/>
    </row>
    <row r="297" spans="1:6">
      <c r="A297" s="70"/>
      <c r="F297" s="74"/>
    </row>
    <row r="298" spans="1:6">
      <c r="A298" s="70"/>
      <c r="F298" s="74"/>
    </row>
    <row r="299" spans="1:6">
      <c r="A299" s="70"/>
      <c r="F299" s="74"/>
    </row>
    <row r="300" spans="1:6">
      <c r="A300" s="70"/>
      <c r="F300" s="74"/>
    </row>
    <row r="301" spans="1:6">
      <c r="A301" s="70"/>
      <c r="F301" s="74"/>
    </row>
    <row r="302" spans="1:6">
      <c r="A302" s="70"/>
      <c r="F302" s="74"/>
    </row>
    <row r="303" spans="1:6">
      <c r="A303" s="70"/>
      <c r="F303" s="74"/>
    </row>
    <row r="304" spans="1:6">
      <c r="A304" s="70"/>
      <c r="F304" s="74"/>
    </row>
    <row r="305" spans="1:6">
      <c r="A305" s="70"/>
      <c r="F305" s="74"/>
    </row>
    <row r="306" spans="1:6">
      <c r="A306" s="70"/>
      <c r="F306" s="74"/>
    </row>
    <row r="307" spans="1:6">
      <c r="A307" s="70"/>
      <c r="F307" s="74"/>
    </row>
    <row r="308" spans="1:6">
      <c r="A308" s="70"/>
      <c r="F308" s="74"/>
    </row>
    <row r="309" spans="1:6">
      <c r="A309" s="70"/>
      <c r="F309" s="74"/>
    </row>
    <row r="310" spans="1:6">
      <c r="A310" s="70"/>
      <c r="F310" s="74"/>
    </row>
    <row r="311" spans="1:6">
      <c r="A311" s="70"/>
      <c r="F311" s="74"/>
    </row>
    <row r="312" spans="1:6">
      <c r="A312" s="70"/>
      <c r="F312" s="74"/>
    </row>
    <row r="313" spans="1:6">
      <c r="A313" s="70"/>
      <c r="F313" s="74"/>
    </row>
    <row r="314" spans="1:6">
      <c r="A314" s="70"/>
      <c r="F314" s="74"/>
    </row>
    <row r="315" spans="1:6">
      <c r="A315" s="70"/>
      <c r="F315" s="74"/>
    </row>
    <row r="316" spans="1:6">
      <c r="A316" s="70"/>
      <c r="F316" s="74"/>
    </row>
    <row r="317" spans="1:6">
      <c r="A317" s="70"/>
      <c r="F317" s="74"/>
    </row>
    <row r="318" spans="1:6">
      <c r="A318" s="70"/>
      <c r="F318" s="74"/>
    </row>
    <row r="319" spans="1:6">
      <c r="A319" s="70"/>
      <c r="F319" s="74"/>
    </row>
    <row r="320" spans="1:6">
      <c r="A320" s="70"/>
      <c r="F320" s="74"/>
    </row>
    <row r="321" spans="1:6">
      <c r="A321" s="70"/>
      <c r="F321" s="74"/>
    </row>
    <row r="322" spans="1:6">
      <c r="A322" s="70"/>
      <c r="F322" s="74"/>
    </row>
    <row r="323" spans="1:6">
      <c r="A323" s="70"/>
      <c r="F323" s="74"/>
    </row>
    <row r="324" spans="1:6">
      <c r="A324" s="70"/>
      <c r="F324" s="74"/>
    </row>
    <row r="325" spans="1:6">
      <c r="A325" s="70"/>
      <c r="F325" s="74"/>
    </row>
    <row r="326" spans="1:6">
      <c r="A326" s="70"/>
      <c r="F326" s="74"/>
    </row>
    <row r="327" spans="1:6">
      <c r="A327" s="70"/>
      <c r="F327" s="74"/>
    </row>
    <row r="328" spans="1:6">
      <c r="A328" s="70"/>
      <c r="F328" s="74"/>
    </row>
    <row r="329" spans="1:6">
      <c r="A329" s="70"/>
      <c r="F329" s="74"/>
    </row>
    <row r="330" spans="1:6">
      <c r="A330" s="70"/>
      <c r="F330" s="74"/>
    </row>
    <row r="331" spans="1:6">
      <c r="A331" s="70"/>
      <c r="F331" s="74"/>
    </row>
    <row r="332" spans="1:6">
      <c r="A332" s="70"/>
      <c r="F332" s="74"/>
    </row>
    <row r="333" spans="1:6">
      <c r="A333" s="70"/>
      <c r="F333" s="74"/>
    </row>
    <row r="334" spans="1:6">
      <c r="A334" s="70"/>
      <c r="F334" s="74"/>
    </row>
    <row r="335" spans="1:6">
      <c r="A335" s="70"/>
      <c r="F335" s="74"/>
    </row>
    <row r="336" spans="1:6">
      <c r="A336" s="70"/>
      <c r="F336" s="74"/>
    </row>
    <row r="337" spans="1:6">
      <c r="A337" s="70"/>
      <c r="F337" s="74"/>
    </row>
    <row r="338" spans="1:6">
      <c r="A338" s="70"/>
      <c r="F338" s="74"/>
    </row>
    <row r="339" spans="1:6">
      <c r="A339" s="70"/>
      <c r="F339" s="74"/>
    </row>
    <row r="340" spans="1:6">
      <c r="A340" s="70"/>
      <c r="F340" s="74"/>
    </row>
    <row r="341" spans="1:6">
      <c r="A341" s="70"/>
      <c r="F341" s="74"/>
    </row>
    <row r="342" spans="1:6">
      <c r="A342" s="70"/>
      <c r="F342" s="74"/>
    </row>
    <row r="343" spans="1:6">
      <c r="A343" s="70"/>
      <c r="F343" s="74"/>
    </row>
    <row r="344" spans="1:6">
      <c r="A344" s="70"/>
      <c r="F344" s="74"/>
    </row>
    <row r="345" spans="1:6">
      <c r="A345" s="70"/>
      <c r="F345" s="74"/>
    </row>
    <row r="346" spans="1:6">
      <c r="A346" s="70"/>
      <c r="F346" s="74"/>
    </row>
    <row r="347" spans="1:6">
      <c r="A347" s="70"/>
      <c r="F347" s="74"/>
    </row>
    <row r="348" spans="1:6">
      <c r="A348" s="70"/>
      <c r="F348" s="74"/>
    </row>
    <row r="349" spans="1:6">
      <c r="A349" s="70"/>
      <c r="F349" s="74"/>
    </row>
    <row r="350" spans="1:6">
      <c r="A350" s="70"/>
      <c r="F350" s="74"/>
    </row>
    <row r="351" spans="1:6">
      <c r="A351" s="70"/>
      <c r="F351" s="74"/>
    </row>
    <row r="352" spans="1:6">
      <c r="A352" s="70"/>
      <c r="F352" s="74"/>
    </row>
    <row r="353" spans="1:6">
      <c r="A353" s="70"/>
      <c r="F353" s="74"/>
    </row>
    <row r="354" spans="1:6">
      <c r="A354" s="70"/>
      <c r="F354" s="74"/>
    </row>
    <row r="355" spans="1:6">
      <c r="A355" s="70"/>
      <c r="F355" s="74"/>
    </row>
    <row r="356" spans="1:6">
      <c r="A356" s="70"/>
      <c r="F356" s="74"/>
    </row>
    <row r="357" spans="1:6">
      <c r="A357" s="70"/>
      <c r="F357" s="74"/>
    </row>
    <row r="358" spans="1:6">
      <c r="A358" s="70"/>
      <c r="F358" s="74"/>
    </row>
    <row r="359" spans="1:6">
      <c r="A359" s="70"/>
      <c r="F359" s="74"/>
    </row>
    <row r="360" spans="1:6">
      <c r="A360" s="70"/>
      <c r="F360" s="74"/>
    </row>
    <row r="361" spans="1:6">
      <c r="A361" s="70"/>
      <c r="F361" s="74"/>
    </row>
    <row r="362" spans="1:6">
      <c r="A362" s="70"/>
      <c r="F362" s="74"/>
    </row>
    <row r="363" spans="1:6">
      <c r="A363" s="70"/>
      <c r="F363" s="74"/>
    </row>
    <row r="364" spans="1:6">
      <c r="A364" s="70"/>
      <c r="F364" s="74"/>
    </row>
    <row r="365" spans="1:6">
      <c r="A365" s="70"/>
      <c r="F365" s="74"/>
    </row>
    <row r="366" spans="1:6">
      <c r="A366" s="70"/>
      <c r="F366" s="74"/>
    </row>
    <row r="367" spans="1:6">
      <c r="A367" s="70"/>
      <c r="F367" s="74"/>
    </row>
    <row r="368" spans="1:6">
      <c r="A368" s="70"/>
      <c r="F368" s="74"/>
    </row>
    <row r="369" spans="1:6">
      <c r="A369" s="70"/>
      <c r="F369" s="74"/>
    </row>
    <row r="370" spans="1:6">
      <c r="A370" s="70"/>
      <c r="F370" s="74"/>
    </row>
    <row r="371" spans="1:6">
      <c r="A371" s="70"/>
      <c r="F371" s="74"/>
    </row>
    <row r="372" spans="1:6">
      <c r="A372" s="70"/>
      <c r="F372" s="74"/>
    </row>
    <row r="373" spans="1:6">
      <c r="A373" s="70"/>
      <c r="F373" s="74"/>
    </row>
    <row r="374" spans="1:6">
      <c r="A374" s="70"/>
      <c r="F374" s="74"/>
    </row>
    <row r="375" spans="1:6">
      <c r="A375" s="70"/>
      <c r="F375" s="74"/>
    </row>
    <row r="376" spans="1:6">
      <c r="A376" s="70"/>
      <c r="F376" s="74"/>
    </row>
    <row r="377" spans="1:6">
      <c r="A377" s="70"/>
      <c r="F377" s="74"/>
    </row>
    <row r="378" spans="1:6">
      <c r="A378" s="70"/>
      <c r="F378" s="74"/>
    </row>
    <row r="379" spans="1:6">
      <c r="A379" s="70"/>
      <c r="F379" s="74"/>
    </row>
    <row r="380" spans="1:6">
      <c r="A380" s="70"/>
      <c r="F380" s="74"/>
    </row>
    <row r="381" spans="1:6">
      <c r="A381" s="70"/>
      <c r="F381" s="74"/>
    </row>
    <row r="382" spans="1:6">
      <c r="A382" s="70"/>
      <c r="F382" s="74"/>
    </row>
    <row r="383" spans="1:6">
      <c r="A383" s="70"/>
      <c r="F383" s="74"/>
    </row>
    <row r="384" spans="1:6">
      <c r="A384" s="70"/>
      <c r="F384" s="74"/>
    </row>
    <row r="385" spans="1:6">
      <c r="A385" s="70"/>
      <c r="F385" s="74"/>
    </row>
    <row r="386" spans="1:6">
      <c r="A386" s="70"/>
      <c r="F386" s="74"/>
    </row>
    <row r="387" spans="1:6">
      <c r="A387" s="70"/>
      <c r="F387" s="74"/>
    </row>
    <row r="388" spans="1:6">
      <c r="A388" s="70"/>
      <c r="F388" s="74"/>
    </row>
    <row r="389" spans="1:6">
      <c r="A389" s="70"/>
      <c r="F389" s="74"/>
    </row>
    <row r="390" spans="1:6">
      <c r="A390" s="70"/>
      <c r="F390" s="74"/>
    </row>
    <row r="391" spans="1:6">
      <c r="A391" s="70"/>
      <c r="F391" s="74"/>
    </row>
    <row r="392" spans="1:6">
      <c r="A392" s="70"/>
      <c r="F392" s="74"/>
    </row>
    <row r="393" spans="1:6">
      <c r="A393" s="70"/>
      <c r="F393" s="74"/>
    </row>
    <row r="394" spans="1:6">
      <c r="A394" s="70"/>
      <c r="F394" s="74"/>
    </row>
    <row r="395" spans="1:6">
      <c r="A395" s="70"/>
      <c r="F395" s="74"/>
    </row>
    <row r="396" spans="1:6">
      <c r="A396" s="70"/>
      <c r="F396" s="74"/>
    </row>
    <row r="397" spans="1:6">
      <c r="A397" s="70"/>
      <c r="F397" s="74"/>
    </row>
    <row r="398" spans="1:6">
      <c r="A398" s="70"/>
      <c r="F398" s="74"/>
    </row>
    <row r="399" spans="1:6">
      <c r="A399" s="70"/>
      <c r="F399" s="74"/>
    </row>
    <row r="400" spans="1:6">
      <c r="A400" s="70"/>
      <c r="F400" s="74"/>
    </row>
    <row r="401" spans="1:6">
      <c r="A401" s="70"/>
      <c r="F401" s="74"/>
    </row>
    <row r="402" spans="1:6">
      <c r="A402" s="70"/>
      <c r="F402" s="74"/>
    </row>
    <row r="403" spans="1:6">
      <c r="A403" s="70"/>
      <c r="F403" s="74"/>
    </row>
    <row r="404" spans="1:6">
      <c r="A404" s="70"/>
      <c r="F404" s="74"/>
    </row>
    <row r="405" spans="1:6">
      <c r="A405" s="70"/>
      <c r="F405" s="74"/>
    </row>
    <row r="406" spans="1:6">
      <c r="A406" s="70"/>
      <c r="F406" s="74"/>
    </row>
    <row r="407" spans="1:6">
      <c r="A407" s="70"/>
      <c r="F407" s="74"/>
    </row>
    <row r="408" spans="1:6">
      <c r="A408" s="70"/>
      <c r="F408" s="74"/>
    </row>
    <row r="409" spans="1:6">
      <c r="A409" s="70"/>
      <c r="F409" s="74"/>
    </row>
    <row r="410" spans="1:6">
      <c r="A410" s="70"/>
      <c r="F410" s="74"/>
    </row>
    <row r="411" spans="1:6">
      <c r="A411" s="70"/>
      <c r="F411" s="74"/>
    </row>
    <row r="412" spans="1:6">
      <c r="A412" s="70"/>
      <c r="F412" s="74"/>
    </row>
    <row r="413" spans="1:6">
      <c r="A413" s="70"/>
      <c r="F413" s="74"/>
    </row>
    <row r="414" spans="1:6">
      <c r="A414" s="70"/>
      <c r="F414" s="74"/>
    </row>
    <row r="415" spans="1:6">
      <c r="A415" s="70"/>
      <c r="F415" s="74"/>
    </row>
    <row r="416" spans="1:6">
      <c r="A416" s="70"/>
      <c r="F416" s="74"/>
    </row>
    <row r="417" spans="1:6">
      <c r="A417" s="70"/>
      <c r="F417" s="74"/>
    </row>
    <row r="418" spans="1:6">
      <c r="A418" s="70"/>
      <c r="F418" s="74"/>
    </row>
    <row r="419" spans="1:6">
      <c r="A419" s="70"/>
      <c r="F419" s="74"/>
    </row>
    <row r="420" spans="1:6">
      <c r="A420" s="70"/>
      <c r="F420" s="74"/>
    </row>
    <row r="421" spans="1:6">
      <c r="A421" s="70"/>
      <c r="F421" s="74"/>
    </row>
    <row r="422" spans="1:6">
      <c r="A422" s="70"/>
      <c r="F422" s="74"/>
    </row>
    <row r="423" spans="1:6">
      <c r="A423" s="70"/>
      <c r="F423" s="74"/>
    </row>
    <row r="424" spans="1:6">
      <c r="A424" s="70"/>
      <c r="F424" s="74"/>
    </row>
    <row r="425" spans="1:6">
      <c r="A425" s="70"/>
      <c r="F425" s="74"/>
    </row>
    <row r="426" spans="1:6">
      <c r="A426" s="70"/>
      <c r="F426" s="74"/>
    </row>
    <row r="427" spans="1:6">
      <c r="A427" s="70"/>
      <c r="F427" s="74"/>
    </row>
    <row r="428" spans="1:6">
      <c r="A428" s="70"/>
      <c r="F428" s="74"/>
    </row>
    <row r="429" spans="1:6">
      <c r="A429" s="70"/>
      <c r="F429" s="74"/>
    </row>
    <row r="430" spans="1:6">
      <c r="A430" s="70"/>
      <c r="F430" s="74"/>
    </row>
    <row r="431" spans="1:6">
      <c r="A431" s="70"/>
      <c r="F431" s="74"/>
    </row>
    <row r="432" spans="1:6">
      <c r="A432" s="70"/>
      <c r="F432" s="74"/>
    </row>
    <row r="433" spans="1:6">
      <c r="A433" s="70"/>
      <c r="F433" s="74"/>
    </row>
    <row r="434" spans="1:6">
      <c r="A434" s="70"/>
      <c r="F434" s="74"/>
    </row>
    <row r="435" spans="1:6">
      <c r="A435" s="70"/>
      <c r="F435" s="74"/>
    </row>
    <row r="436" spans="1:6">
      <c r="A436" s="70"/>
      <c r="F436" s="74"/>
    </row>
    <row r="437" spans="1:6">
      <c r="A437" s="70"/>
      <c r="F437" s="74"/>
    </row>
    <row r="438" spans="1:6">
      <c r="A438" s="70"/>
      <c r="F438" s="74"/>
    </row>
    <row r="439" spans="1:6">
      <c r="A439" s="70"/>
      <c r="F439" s="74"/>
    </row>
    <row r="440" spans="1:6">
      <c r="A440" s="70"/>
      <c r="F440" s="74"/>
    </row>
    <row r="441" spans="1:6">
      <c r="A441" s="70"/>
      <c r="F441" s="74"/>
    </row>
    <row r="442" spans="1:6">
      <c r="A442" s="70"/>
      <c r="F442" s="74"/>
    </row>
    <row r="443" spans="1:6">
      <c r="A443" s="70"/>
      <c r="F443" s="74"/>
    </row>
    <row r="444" spans="1:6">
      <c r="A444" s="70"/>
      <c r="F444" s="74"/>
    </row>
    <row r="445" spans="1:6">
      <c r="A445" s="70"/>
      <c r="F445" s="74"/>
    </row>
    <row r="446" spans="1:6">
      <c r="A446" s="70"/>
      <c r="F446" s="74"/>
    </row>
    <row r="447" spans="1:6">
      <c r="A447" s="70"/>
      <c r="F447" s="74"/>
    </row>
    <row r="448" spans="1:6">
      <c r="A448" s="70"/>
      <c r="F448" s="74"/>
    </row>
    <row r="449" spans="1:6">
      <c r="A449" s="70"/>
      <c r="F449" s="74"/>
    </row>
    <row r="450" spans="1:6">
      <c r="A450" s="70"/>
      <c r="F450" s="74"/>
    </row>
    <row r="451" spans="1:6">
      <c r="A451" s="70"/>
      <c r="F451" s="74"/>
    </row>
    <row r="452" spans="1:6">
      <c r="A452" s="70"/>
      <c r="F452" s="74"/>
    </row>
    <row r="453" spans="1:6">
      <c r="A453" s="70"/>
      <c r="F453" s="74"/>
    </row>
    <row r="454" spans="1:6">
      <c r="A454" s="70"/>
      <c r="F454" s="74"/>
    </row>
    <row r="455" spans="1:6">
      <c r="A455" s="70"/>
      <c r="F455" s="74"/>
    </row>
    <row r="456" spans="1:6">
      <c r="A456" s="70"/>
      <c r="F456" s="74"/>
    </row>
    <row r="457" spans="1:6">
      <c r="A457" s="70"/>
      <c r="F457" s="74"/>
    </row>
    <row r="458" spans="1:6">
      <c r="A458" s="70"/>
      <c r="F458" s="74"/>
    </row>
    <row r="459" spans="1:6">
      <c r="A459" s="70"/>
      <c r="F459" s="74"/>
    </row>
    <row r="460" spans="1:6">
      <c r="A460" s="70"/>
      <c r="F460" s="74"/>
    </row>
    <row r="461" spans="1:6">
      <c r="A461" s="70"/>
      <c r="F461" s="74"/>
    </row>
    <row r="462" spans="1:6">
      <c r="A462" s="70"/>
      <c r="F462" s="74"/>
    </row>
    <row r="463" spans="1:6">
      <c r="A463" s="70"/>
      <c r="F463" s="74"/>
    </row>
    <row r="464" spans="1:6">
      <c r="A464" s="70"/>
      <c r="F464" s="74"/>
    </row>
    <row r="465" spans="1:6">
      <c r="A465" s="70"/>
      <c r="F465" s="74"/>
    </row>
    <row r="466" spans="1:6">
      <c r="A466" s="70"/>
      <c r="F466" s="74"/>
    </row>
    <row r="467" spans="1:6">
      <c r="A467" s="70"/>
      <c r="F467" s="74"/>
    </row>
    <row r="468" spans="1:6">
      <c r="A468" s="70"/>
      <c r="F468" s="74"/>
    </row>
    <row r="469" spans="1:6">
      <c r="A469" s="70"/>
      <c r="F469" s="74"/>
    </row>
    <row r="470" spans="1:6">
      <c r="A470" s="70"/>
      <c r="F470" s="74"/>
    </row>
    <row r="471" spans="1:6">
      <c r="A471" s="70"/>
      <c r="F471" s="74"/>
    </row>
    <row r="472" spans="1:6">
      <c r="A472" s="70"/>
      <c r="F472" s="74"/>
    </row>
    <row r="473" spans="1:6">
      <c r="A473" s="70"/>
      <c r="F473" s="74"/>
    </row>
    <row r="474" spans="1:6">
      <c r="A474" s="70"/>
      <c r="F474" s="74"/>
    </row>
    <row r="475" spans="1:6">
      <c r="A475" s="70"/>
      <c r="F475" s="74"/>
    </row>
    <row r="476" spans="1:6">
      <c r="A476" s="70"/>
      <c r="F476" s="74"/>
    </row>
    <row r="477" spans="1:6">
      <c r="A477" s="70"/>
      <c r="F477" s="74"/>
    </row>
    <row r="478" spans="1:6">
      <c r="A478" s="70"/>
      <c r="F478" s="74"/>
    </row>
    <row r="479" spans="1:6">
      <c r="A479" s="70"/>
      <c r="F479" s="74"/>
    </row>
    <row r="480" spans="1:6">
      <c r="A480" s="70"/>
      <c r="F480" s="74"/>
    </row>
    <row r="481" spans="1:6">
      <c r="A481" s="70"/>
      <c r="F481" s="74"/>
    </row>
    <row r="482" spans="1:6">
      <c r="A482" s="70"/>
      <c r="F482" s="74"/>
    </row>
    <row r="483" spans="1:6">
      <c r="A483" s="70"/>
      <c r="F483" s="74"/>
    </row>
    <row r="484" spans="1:6">
      <c r="A484" s="70"/>
      <c r="F484" s="74"/>
    </row>
    <row r="485" spans="1:6">
      <c r="A485" s="70"/>
      <c r="F485" s="74"/>
    </row>
    <row r="486" spans="1:6">
      <c r="A486" s="70"/>
      <c r="F486" s="74"/>
    </row>
    <row r="487" spans="1:6">
      <c r="A487" s="70"/>
      <c r="F487" s="74"/>
    </row>
    <row r="488" spans="1:6">
      <c r="A488" s="70"/>
      <c r="F488" s="74"/>
    </row>
    <row r="489" spans="1:6">
      <c r="A489" s="70"/>
      <c r="F489" s="74"/>
    </row>
    <row r="490" spans="1:6">
      <c r="A490" s="70"/>
      <c r="F490" s="74"/>
    </row>
    <row r="491" spans="1:6">
      <c r="A491" s="70"/>
      <c r="F491" s="74"/>
    </row>
    <row r="492" spans="1:6">
      <c r="A492" s="70"/>
      <c r="F492" s="74"/>
    </row>
    <row r="493" spans="1:6">
      <c r="A493" s="70"/>
      <c r="F493" s="74"/>
    </row>
    <row r="494" spans="1:6">
      <c r="A494" s="70"/>
      <c r="F494" s="74"/>
    </row>
    <row r="495" spans="1:6">
      <c r="A495" s="70"/>
      <c r="F495" s="74"/>
    </row>
    <row r="496" spans="1:6">
      <c r="A496" s="70"/>
      <c r="F496" s="74"/>
    </row>
    <row r="497" spans="1:6">
      <c r="A497" s="70"/>
      <c r="F497" s="74"/>
    </row>
    <row r="498" spans="1:6">
      <c r="A498" s="70"/>
      <c r="F498" s="74"/>
    </row>
    <row r="499" spans="1:6">
      <c r="A499" s="70"/>
      <c r="F499" s="74"/>
    </row>
    <row r="500" spans="1:6">
      <c r="A500" s="70"/>
      <c r="F500" s="74"/>
    </row>
    <row r="501" spans="1:6">
      <c r="A501" s="70"/>
      <c r="F501" s="74"/>
    </row>
    <row r="502" spans="1:6">
      <c r="A502" s="70"/>
      <c r="F502" s="74"/>
    </row>
    <row r="503" spans="1:6">
      <c r="A503" s="70"/>
      <c r="F503" s="74"/>
    </row>
    <row r="504" spans="1:6">
      <c r="A504" s="70"/>
      <c r="F504" s="74"/>
    </row>
    <row r="505" spans="1:6">
      <c r="A505" s="70"/>
      <c r="F505" s="74"/>
    </row>
    <row r="506" spans="1:6">
      <c r="A506" s="70"/>
      <c r="F506" s="74"/>
    </row>
    <row r="507" spans="1:6">
      <c r="A507" s="70"/>
      <c r="F507" s="74"/>
    </row>
    <row r="508" spans="1:6">
      <c r="A508" s="70"/>
      <c r="F508" s="74"/>
    </row>
    <row r="509" spans="1:6">
      <c r="A509" s="70"/>
      <c r="F509" s="74"/>
    </row>
    <row r="510" spans="1:6">
      <c r="A510" s="70"/>
      <c r="F510" s="74"/>
    </row>
    <row r="511" spans="1:6">
      <c r="A511" s="70"/>
      <c r="F511" s="74"/>
    </row>
    <row r="512" spans="1:6">
      <c r="A512" s="70"/>
      <c r="F512" s="74"/>
    </row>
    <row r="513" spans="1:6">
      <c r="A513" s="70"/>
      <c r="F513" s="74"/>
    </row>
    <row r="514" spans="1:6">
      <c r="A514" s="70"/>
      <c r="F514" s="74"/>
    </row>
    <row r="515" spans="1:6">
      <c r="A515" s="70"/>
      <c r="F515" s="74"/>
    </row>
    <row r="516" spans="1:6">
      <c r="A516" s="70"/>
      <c r="F516" s="74"/>
    </row>
    <row r="517" spans="1:6">
      <c r="A517" s="70"/>
      <c r="F517" s="74"/>
    </row>
    <row r="518" spans="1:6">
      <c r="A518" s="70"/>
      <c r="F518" s="74"/>
    </row>
    <row r="519" spans="1:6">
      <c r="A519" s="70"/>
      <c r="F519" s="74"/>
    </row>
    <row r="520" spans="1:6">
      <c r="A520" s="70"/>
      <c r="F520" s="74"/>
    </row>
    <row r="521" spans="1:6">
      <c r="A521" s="70"/>
      <c r="F521" s="74"/>
    </row>
    <row r="522" spans="1:6">
      <c r="A522" s="70"/>
      <c r="F522" s="74"/>
    </row>
    <row r="523" spans="1:6">
      <c r="A523" s="70"/>
      <c r="F523" s="74"/>
    </row>
    <row r="524" spans="1:6">
      <c r="A524" s="70"/>
      <c r="F524" s="74"/>
    </row>
    <row r="525" spans="1:6">
      <c r="A525" s="70"/>
      <c r="F525" s="74"/>
    </row>
    <row r="526" spans="1:6">
      <c r="A526" s="70"/>
      <c r="F526" s="74"/>
    </row>
    <row r="527" spans="1:6">
      <c r="A527" s="70"/>
      <c r="F527" s="74"/>
    </row>
    <row r="528" spans="1:6">
      <c r="A528" s="70"/>
      <c r="F528" s="74"/>
    </row>
    <row r="529" spans="1:6">
      <c r="A529" s="70"/>
      <c r="F529" s="74"/>
    </row>
    <row r="530" spans="1:6">
      <c r="A530" s="70"/>
      <c r="F530" s="74"/>
    </row>
    <row r="531" spans="1:6">
      <c r="A531" s="70"/>
      <c r="F531" s="74"/>
    </row>
    <row r="532" spans="1:6">
      <c r="A532" s="70"/>
      <c r="F532" s="74"/>
    </row>
    <row r="533" spans="1:6">
      <c r="A533" s="70"/>
      <c r="F533" s="74"/>
    </row>
    <row r="534" spans="1:6">
      <c r="A534" s="70"/>
      <c r="F534" s="74"/>
    </row>
    <row r="535" spans="1:6">
      <c r="A535" s="70"/>
      <c r="F535" s="74"/>
    </row>
    <row r="536" spans="1:6">
      <c r="A536" s="70"/>
      <c r="F536" s="74"/>
    </row>
    <row r="537" spans="1:6">
      <c r="A537" s="70"/>
      <c r="F537" s="74"/>
    </row>
    <row r="538" spans="1:6">
      <c r="A538" s="70"/>
      <c r="F538" s="74"/>
    </row>
    <row r="539" spans="1:6">
      <c r="A539" s="70"/>
      <c r="F539" s="74"/>
    </row>
    <row r="540" spans="1:6">
      <c r="A540" s="70"/>
      <c r="F540" s="74"/>
    </row>
    <row r="541" spans="1:6">
      <c r="A541" s="70"/>
      <c r="F541" s="74"/>
    </row>
    <row r="542" spans="1:6">
      <c r="A542" s="70"/>
      <c r="F542" s="74"/>
    </row>
    <row r="543" spans="1:6">
      <c r="A543" s="70"/>
      <c r="F543" s="74"/>
    </row>
    <row r="544" spans="1:6">
      <c r="A544" s="70"/>
      <c r="F544" s="74"/>
    </row>
    <row r="545" spans="1:6">
      <c r="A545" s="70"/>
      <c r="F545" s="74"/>
    </row>
    <row r="546" spans="1:6">
      <c r="A546" s="70"/>
      <c r="F546" s="74"/>
    </row>
    <row r="547" spans="1:6">
      <c r="A547" s="70"/>
      <c r="F547" s="74"/>
    </row>
    <row r="548" spans="1:6">
      <c r="A548" s="70"/>
      <c r="F548" s="74"/>
    </row>
    <row r="549" spans="1:6">
      <c r="A549" s="70"/>
      <c r="F549" s="74"/>
    </row>
    <row r="550" spans="1:6">
      <c r="A550" s="70"/>
      <c r="F550" s="74"/>
    </row>
    <row r="551" spans="1:6">
      <c r="A551" s="70"/>
      <c r="F551" s="74"/>
    </row>
    <row r="552" spans="1:6">
      <c r="A552" s="70"/>
      <c r="F552" s="74"/>
    </row>
    <row r="553" spans="1:6">
      <c r="A553" s="70"/>
      <c r="F553" s="74"/>
    </row>
    <row r="554" spans="1:6">
      <c r="A554" s="70"/>
      <c r="F554" s="74"/>
    </row>
    <row r="555" spans="1:6">
      <c r="A555" s="70"/>
      <c r="F555" s="74"/>
    </row>
    <row r="556" spans="1:6">
      <c r="A556" s="70"/>
      <c r="F556" s="74"/>
    </row>
    <row r="557" spans="1:6">
      <c r="A557" s="70"/>
      <c r="F557" s="74"/>
    </row>
    <row r="558" spans="1:6">
      <c r="A558" s="70"/>
      <c r="F558" s="74"/>
    </row>
    <row r="559" spans="1:6">
      <c r="A559" s="70"/>
      <c r="F559" s="74"/>
    </row>
    <row r="560" spans="1:6">
      <c r="A560" s="70"/>
      <c r="F560" s="74"/>
    </row>
    <row r="561" spans="1:6">
      <c r="A561" s="70"/>
      <c r="F561" s="74"/>
    </row>
    <row r="562" spans="1:6">
      <c r="A562" s="70"/>
      <c r="F562" s="74"/>
    </row>
    <row r="563" spans="1:6">
      <c r="A563" s="70"/>
      <c r="F563" s="74"/>
    </row>
    <row r="564" spans="1:6">
      <c r="A564" s="70"/>
      <c r="F564" s="74"/>
    </row>
    <row r="565" spans="1:6">
      <c r="A565" s="70"/>
      <c r="F565" s="74"/>
    </row>
    <row r="566" spans="1:6">
      <c r="A566" s="70"/>
      <c r="F566" s="74"/>
    </row>
    <row r="567" spans="1:6">
      <c r="A567" s="70"/>
      <c r="F567" s="74"/>
    </row>
    <row r="568" spans="1:6">
      <c r="A568" s="70"/>
      <c r="F568" s="74"/>
    </row>
    <row r="569" spans="1:6">
      <c r="A569" s="70"/>
      <c r="F569" s="74"/>
    </row>
    <row r="570" spans="1:6">
      <c r="A570" s="70"/>
      <c r="F570" s="74"/>
    </row>
    <row r="571" spans="1:6">
      <c r="A571" s="70"/>
      <c r="F571" s="74"/>
    </row>
    <row r="572" spans="1:6">
      <c r="A572" s="70"/>
      <c r="F572" s="74"/>
    </row>
    <row r="573" spans="1:6">
      <c r="A573" s="70"/>
      <c r="F573" s="74"/>
    </row>
    <row r="574" spans="1:6">
      <c r="A574" s="70"/>
      <c r="F574" s="74"/>
    </row>
    <row r="575" spans="1:6">
      <c r="A575" s="70"/>
      <c r="F575" s="74"/>
    </row>
    <row r="576" spans="1:6">
      <c r="A576" s="70"/>
      <c r="F576" s="74"/>
    </row>
    <row r="577" spans="1:6">
      <c r="A577" s="70"/>
      <c r="F577" s="74"/>
    </row>
    <row r="578" spans="1:6">
      <c r="A578" s="70"/>
      <c r="F578" s="74"/>
    </row>
    <row r="579" spans="1:6">
      <c r="A579" s="70"/>
      <c r="F579" s="74"/>
    </row>
    <row r="580" spans="1:6">
      <c r="A580" s="70"/>
      <c r="F580" s="74"/>
    </row>
    <row r="581" spans="1:6">
      <c r="A581" s="70"/>
      <c r="F581" s="74"/>
    </row>
    <row r="582" spans="1:6">
      <c r="A582" s="70"/>
      <c r="F582" s="74"/>
    </row>
    <row r="583" spans="1:6">
      <c r="A583" s="70"/>
      <c r="F583" s="74"/>
    </row>
    <row r="584" spans="1:6">
      <c r="A584" s="70"/>
      <c r="F584" s="74"/>
    </row>
    <row r="585" spans="1:6">
      <c r="A585" s="70"/>
      <c r="F585" s="74"/>
    </row>
    <row r="586" spans="1:6">
      <c r="A586" s="70"/>
      <c r="F586" s="74"/>
    </row>
    <row r="587" spans="1:6">
      <c r="A587" s="70"/>
      <c r="F587" s="74"/>
    </row>
    <row r="588" spans="1:6">
      <c r="A588" s="70"/>
      <c r="F588" s="74"/>
    </row>
    <row r="589" spans="1:6">
      <c r="A589" s="70"/>
      <c r="F589" s="74"/>
    </row>
    <row r="590" spans="1:6">
      <c r="A590" s="70"/>
      <c r="F590" s="74"/>
    </row>
    <row r="591" spans="1:6">
      <c r="A591" s="70"/>
      <c r="F591" s="74"/>
    </row>
    <row r="592" spans="1:6">
      <c r="A592" s="70"/>
      <c r="F592" s="74"/>
    </row>
    <row r="593" spans="1:6">
      <c r="A593" s="70"/>
      <c r="F593" s="74"/>
    </row>
    <row r="594" spans="1:6">
      <c r="A594" s="70"/>
      <c r="F594" s="74"/>
    </row>
    <row r="595" spans="1:6">
      <c r="A595" s="70"/>
      <c r="F595" s="74"/>
    </row>
    <row r="596" spans="1:6">
      <c r="A596" s="70"/>
      <c r="F596" s="74"/>
    </row>
    <row r="597" spans="1:6">
      <c r="A597" s="70"/>
      <c r="F597" s="74"/>
    </row>
    <row r="598" spans="1:6">
      <c r="A598" s="70"/>
      <c r="F598" s="74"/>
    </row>
    <row r="599" spans="1:6">
      <c r="A599" s="70"/>
      <c r="F599" s="74"/>
    </row>
    <row r="600" spans="1:6">
      <c r="A600" s="70"/>
      <c r="F600" s="74"/>
    </row>
    <row r="601" spans="1:6">
      <c r="A601" s="70"/>
      <c r="F601" s="74"/>
    </row>
    <row r="602" spans="1:6">
      <c r="A602" s="70"/>
      <c r="F602" s="74"/>
    </row>
    <row r="603" spans="1:6">
      <c r="A603" s="70"/>
      <c r="F603" s="74"/>
    </row>
    <row r="604" spans="1:6">
      <c r="A604" s="70"/>
      <c r="F604" s="74"/>
    </row>
    <row r="605" spans="1:6">
      <c r="A605" s="70"/>
      <c r="F605" s="74"/>
    </row>
    <row r="606" spans="1:6">
      <c r="A606" s="70"/>
      <c r="F606" s="74"/>
    </row>
    <row r="607" spans="1:6">
      <c r="A607" s="70"/>
      <c r="F607" s="74"/>
    </row>
    <row r="608" spans="1:6">
      <c r="A608" s="70"/>
      <c r="F608" s="74"/>
    </row>
    <row r="609" spans="1:6">
      <c r="A609" s="70"/>
      <c r="F609" s="74"/>
    </row>
    <row r="610" spans="1:6">
      <c r="A610" s="70"/>
      <c r="F610" s="74"/>
    </row>
    <row r="611" spans="1:6">
      <c r="A611" s="70"/>
      <c r="F611" s="74"/>
    </row>
    <row r="612" spans="1:6">
      <c r="A612" s="70"/>
      <c r="F612" s="74"/>
    </row>
    <row r="613" spans="1:6">
      <c r="A613" s="70"/>
      <c r="F613" s="74"/>
    </row>
    <row r="614" spans="1:6">
      <c r="A614" s="70"/>
      <c r="F614" s="74"/>
    </row>
    <row r="615" spans="1:6">
      <c r="A615" s="70"/>
      <c r="F615" s="74"/>
    </row>
    <row r="616" spans="1:6">
      <c r="A616" s="70"/>
      <c r="F616" s="74"/>
    </row>
    <row r="617" spans="1:6">
      <c r="A617" s="70"/>
      <c r="F617" s="74"/>
    </row>
    <row r="618" spans="1:6">
      <c r="A618" s="70"/>
      <c r="F618" s="74"/>
    </row>
    <row r="619" spans="1:6">
      <c r="A619" s="70"/>
      <c r="F619" s="74"/>
    </row>
    <row r="620" spans="1:6">
      <c r="A620" s="70"/>
      <c r="F620" s="74"/>
    </row>
    <row r="621" spans="1:6">
      <c r="A621" s="70"/>
      <c r="F621" s="74"/>
    </row>
    <row r="622" spans="1:6">
      <c r="A622" s="70"/>
      <c r="F622" s="74"/>
    </row>
    <row r="623" spans="1:6">
      <c r="A623" s="70"/>
      <c r="F623" s="74"/>
    </row>
    <row r="624" spans="1:6">
      <c r="A624" s="70"/>
      <c r="F624" s="74"/>
    </row>
    <row r="625" spans="1:6">
      <c r="A625" s="70"/>
      <c r="F625" s="74"/>
    </row>
    <row r="626" spans="1:6">
      <c r="A626" s="70"/>
      <c r="F626" s="74"/>
    </row>
    <row r="627" spans="1:6">
      <c r="A627" s="70"/>
      <c r="F627" s="74"/>
    </row>
    <row r="628" spans="1:6">
      <c r="A628" s="70"/>
      <c r="F628" s="74"/>
    </row>
    <row r="629" spans="1:6">
      <c r="A629" s="70"/>
      <c r="F629" s="74"/>
    </row>
    <row r="630" spans="1:6">
      <c r="A630" s="70"/>
      <c r="F630" s="74"/>
    </row>
    <row r="631" spans="1:6">
      <c r="A631" s="70"/>
      <c r="F631" s="74"/>
    </row>
    <row r="632" spans="1:6">
      <c r="A632" s="70"/>
      <c r="F632" s="74"/>
    </row>
    <row r="633" spans="1:6">
      <c r="A633" s="70"/>
      <c r="F633" s="74"/>
    </row>
    <row r="634" spans="1:6">
      <c r="A634" s="70"/>
      <c r="F634" s="74"/>
    </row>
    <row r="635" spans="1:6">
      <c r="A635" s="70"/>
      <c r="F635" s="74"/>
    </row>
    <row r="636" spans="1:6">
      <c r="A636" s="70"/>
      <c r="F636" s="74"/>
    </row>
    <row r="637" spans="1:6">
      <c r="A637" s="70"/>
      <c r="F637" s="74"/>
    </row>
    <row r="638" spans="1:6">
      <c r="A638" s="70"/>
      <c r="F638" s="74"/>
    </row>
    <row r="639" spans="1:6">
      <c r="A639" s="70"/>
      <c r="F639" s="74"/>
    </row>
    <row r="640" spans="1:6">
      <c r="A640" s="70"/>
      <c r="F640" s="74"/>
    </row>
    <row r="641" spans="1:6">
      <c r="A641" s="70"/>
      <c r="F641" s="74"/>
    </row>
    <row r="642" spans="1:6">
      <c r="A642" s="70"/>
      <c r="F642" s="74"/>
    </row>
    <row r="643" spans="1:6">
      <c r="A643" s="70"/>
      <c r="F643" s="74"/>
    </row>
    <row r="644" spans="1:6">
      <c r="A644" s="70"/>
      <c r="F644" s="74"/>
    </row>
    <row r="645" spans="1:6">
      <c r="A645" s="70"/>
      <c r="F645" s="74"/>
    </row>
    <row r="646" spans="1:6">
      <c r="A646" s="70"/>
      <c r="F646" s="74"/>
    </row>
    <row r="647" spans="1:6">
      <c r="A647" s="70"/>
      <c r="F647" s="74"/>
    </row>
    <row r="648" spans="1:6">
      <c r="A648" s="70"/>
      <c r="F648" s="74"/>
    </row>
    <row r="649" spans="1:6">
      <c r="A649" s="70"/>
      <c r="F649" s="74"/>
    </row>
    <row r="650" spans="1:6">
      <c r="A650" s="70"/>
      <c r="F650" s="74"/>
    </row>
    <row r="651" spans="1:6">
      <c r="A651" s="70"/>
      <c r="F651" s="74"/>
    </row>
    <row r="652" spans="1:6">
      <c r="A652" s="70"/>
      <c r="F652" s="74"/>
    </row>
    <row r="653" spans="1:6">
      <c r="A653" s="70"/>
      <c r="F653" s="74"/>
    </row>
    <row r="654" spans="1:6">
      <c r="A654" s="70"/>
      <c r="F654" s="74"/>
    </row>
    <row r="655" spans="1:6">
      <c r="A655" s="70"/>
      <c r="F655" s="74"/>
    </row>
    <row r="656" spans="1:6">
      <c r="A656" s="70"/>
      <c r="F656" s="74"/>
    </row>
    <row r="657" spans="1:6">
      <c r="A657" s="70"/>
      <c r="F657" s="74"/>
    </row>
    <row r="658" spans="1:6">
      <c r="A658" s="70"/>
      <c r="F658" s="74"/>
    </row>
    <row r="659" spans="1:6">
      <c r="A659" s="70"/>
      <c r="F659" s="74"/>
    </row>
    <row r="660" spans="1:6">
      <c r="A660" s="70"/>
      <c r="F660" s="74"/>
    </row>
    <row r="661" spans="1:6">
      <c r="A661" s="70"/>
      <c r="F661" s="74"/>
    </row>
    <row r="662" spans="1:6">
      <c r="A662" s="70"/>
      <c r="F662" s="74"/>
    </row>
    <row r="663" spans="1:6">
      <c r="A663" s="70"/>
      <c r="F663" s="74"/>
    </row>
    <row r="664" spans="1:6">
      <c r="A664" s="70"/>
      <c r="F664" s="74"/>
    </row>
    <row r="665" spans="1:6">
      <c r="A665" s="70"/>
      <c r="F665" s="74"/>
    </row>
    <row r="666" spans="1:6">
      <c r="A666" s="70"/>
      <c r="F666" s="74"/>
    </row>
    <row r="667" spans="1:6">
      <c r="A667" s="70"/>
      <c r="F667" s="74"/>
    </row>
    <row r="668" spans="1:6">
      <c r="A668" s="70"/>
      <c r="F668" s="74"/>
    </row>
    <row r="669" spans="1:6">
      <c r="A669" s="70"/>
      <c r="F669" s="74"/>
    </row>
    <row r="670" spans="1:6">
      <c r="A670" s="70"/>
      <c r="F670" s="74"/>
    </row>
    <row r="671" spans="1:6">
      <c r="A671" s="70"/>
      <c r="F671" s="74"/>
    </row>
    <row r="672" spans="1:6">
      <c r="A672" s="70"/>
      <c r="F672" s="74"/>
    </row>
    <row r="673" spans="1:6">
      <c r="A673" s="70"/>
      <c r="F673" s="74"/>
    </row>
    <row r="674" spans="1:6">
      <c r="A674" s="70"/>
      <c r="F674" s="74"/>
    </row>
    <row r="675" spans="1:6">
      <c r="A675" s="70"/>
      <c r="F675" s="74"/>
    </row>
    <row r="676" spans="1:6">
      <c r="A676" s="70"/>
      <c r="F676" s="74"/>
    </row>
    <row r="677" spans="1:6">
      <c r="A677" s="70"/>
      <c r="F677" s="74"/>
    </row>
    <row r="678" spans="1:6">
      <c r="A678" s="70"/>
      <c r="F678" s="74"/>
    </row>
    <row r="679" spans="1:6">
      <c r="A679" s="70"/>
      <c r="F679" s="74"/>
    </row>
    <row r="680" spans="1:6">
      <c r="A680" s="70"/>
      <c r="F680" s="74"/>
    </row>
    <row r="681" spans="1:6">
      <c r="A681" s="70"/>
      <c r="F681" s="74"/>
    </row>
    <row r="682" spans="1:6">
      <c r="A682" s="70"/>
      <c r="F682" s="74"/>
    </row>
    <row r="683" spans="1:6">
      <c r="A683" s="70"/>
      <c r="F683" s="74"/>
    </row>
    <row r="684" spans="1:6">
      <c r="A684" s="70"/>
      <c r="F684" s="74"/>
    </row>
    <row r="685" spans="1:6">
      <c r="A685" s="70"/>
      <c r="F685" s="74"/>
    </row>
    <row r="686" spans="1:6">
      <c r="A686" s="70"/>
      <c r="F686" s="74"/>
    </row>
    <row r="687" spans="1:6">
      <c r="A687" s="70"/>
      <c r="F687" s="74"/>
    </row>
    <row r="688" spans="1:6">
      <c r="A688" s="70"/>
      <c r="F688" s="74"/>
    </row>
    <row r="689" spans="1:6">
      <c r="A689" s="70"/>
      <c r="F689" s="74"/>
    </row>
    <row r="690" spans="1:6">
      <c r="A690" s="70"/>
      <c r="F690" s="74"/>
    </row>
    <row r="691" spans="1:6">
      <c r="A691" s="70"/>
      <c r="F691" s="74"/>
    </row>
    <row r="692" spans="1:6">
      <c r="A692" s="70"/>
      <c r="F692" s="74"/>
    </row>
    <row r="693" spans="1:6">
      <c r="A693" s="70"/>
      <c r="F693" s="74"/>
    </row>
    <row r="694" spans="1:6">
      <c r="A694" s="70"/>
      <c r="F694" s="74"/>
    </row>
    <row r="695" spans="1:6">
      <c r="A695" s="70"/>
      <c r="F695" s="74"/>
    </row>
    <row r="696" spans="1:6">
      <c r="A696" s="70"/>
      <c r="F696" s="74"/>
    </row>
    <row r="697" spans="1:6">
      <c r="A697" s="70"/>
      <c r="F697" s="74"/>
    </row>
    <row r="698" spans="1:6">
      <c r="A698" s="70"/>
      <c r="F698" s="74"/>
    </row>
    <row r="699" spans="1:6">
      <c r="A699" s="70"/>
      <c r="F699" s="74"/>
    </row>
    <row r="700" spans="1:6">
      <c r="A700" s="70"/>
      <c r="F700" s="74"/>
    </row>
    <row r="701" spans="1:6">
      <c r="A701" s="70"/>
      <c r="F701" s="74"/>
    </row>
    <row r="702" spans="1:6">
      <c r="A702" s="70"/>
      <c r="F702" s="74"/>
    </row>
    <row r="703" spans="1:6">
      <c r="A703" s="70"/>
      <c r="F703" s="74"/>
    </row>
    <row r="704" spans="1:6">
      <c r="A704" s="70"/>
      <c r="F704" s="74"/>
    </row>
    <row r="705" spans="1:6">
      <c r="A705" s="70"/>
      <c r="F705" s="74"/>
    </row>
    <row r="706" spans="1:6">
      <c r="A706" s="70"/>
      <c r="F706" s="74"/>
    </row>
    <row r="707" spans="1:6">
      <c r="A707" s="70"/>
      <c r="F707" s="74"/>
    </row>
    <row r="708" spans="1:6">
      <c r="A708" s="70"/>
      <c r="F708" s="74"/>
    </row>
    <row r="709" spans="1:6">
      <c r="A709" s="70"/>
      <c r="F709" s="74"/>
    </row>
    <row r="710" spans="1:6">
      <c r="A710" s="70"/>
      <c r="F710" s="74"/>
    </row>
    <row r="711" spans="1:6">
      <c r="A711" s="70"/>
      <c r="F711" s="74"/>
    </row>
    <row r="712" spans="1:6">
      <c r="A712" s="70"/>
      <c r="F712" s="74"/>
    </row>
    <row r="713" spans="1:6">
      <c r="A713" s="70"/>
      <c r="F713" s="74"/>
    </row>
    <row r="714" spans="1:6">
      <c r="A714" s="70"/>
      <c r="F714" s="74"/>
    </row>
    <row r="715" spans="1:6">
      <c r="A715" s="70"/>
      <c r="F715" s="74"/>
    </row>
    <row r="716" spans="1:6">
      <c r="A716" s="70"/>
      <c r="F716" s="74"/>
    </row>
    <row r="717" spans="1:6">
      <c r="A717" s="70"/>
      <c r="F717" s="74"/>
    </row>
    <row r="718" spans="1:6">
      <c r="A718" s="70"/>
      <c r="F718" s="74"/>
    </row>
    <row r="719" spans="1:6">
      <c r="A719" s="70"/>
      <c r="F719" s="74"/>
    </row>
    <row r="720" spans="1:6">
      <c r="A720" s="70"/>
      <c r="F720" s="74"/>
    </row>
    <row r="721" spans="1:6">
      <c r="A721" s="70"/>
      <c r="F721" s="74"/>
    </row>
    <row r="722" spans="1:6">
      <c r="A722" s="70"/>
      <c r="F722" s="74"/>
    </row>
    <row r="723" spans="1:6">
      <c r="A723" s="70"/>
      <c r="F723" s="74"/>
    </row>
    <row r="724" spans="1:6">
      <c r="A724" s="70"/>
      <c r="F724" s="74"/>
    </row>
    <row r="725" spans="1:6">
      <c r="A725" s="70"/>
      <c r="F725" s="74"/>
    </row>
    <row r="726" spans="1:6">
      <c r="A726" s="70"/>
      <c r="F726" s="74"/>
    </row>
    <row r="727" spans="1:6">
      <c r="A727" s="70"/>
      <c r="F727" s="74"/>
    </row>
    <row r="728" spans="1:6">
      <c r="A728" s="70"/>
      <c r="F728" s="74"/>
    </row>
    <row r="729" spans="1:6">
      <c r="A729" s="70"/>
      <c r="F729" s="74"/>
    </row>
    <row r="730" spans="1:6">
      <c r="A730" s="70"/>
      <c r="F730" s="74"/>
    </row>
    <row r="731" spans="1:6">
      <c r="A731" s="70"/>
      <c r="F731" s="74"/>
    </row>
    <row r="732" spans="1:6">
      <c r="A732" s="70"/>
      <c r="F732" s="74"/>
    </row>
    <row r="733" spans="1:6">
      <c r="A733" s="70"/>
      <c r="F733" s="74"/>
    </row>
    <row r="734" spans="1:6">
      <c r="A734" s="70"/>
      <c r="F734" s="74"/>
    </row>
    <row r="735" spans="1:6">
      <c r="A735" s="70"/>
      <c r="F735" s="74"/>
    </row>
    <row r="736" spans="1:6">
      <c r="A736" s="70"/>
      <c r="F736" s="74"/>
    </row>
    <row r="737" spans="1:6">
      <c r="A737" s="70"/>
      <c r="F737" s="74"/>
    </row>
    <row r="738" spans="1:6">
      <c r="A738" s="70"/>
      <c r="F738" s="74"/>
    </row>
    <row r="739" spans="1:6">
      <c r="A739" s="70"/>
      <c r="F739" s="74"/>
    </row>
    <row r="740" spans="1:6">
      <c r="A740" s="70"/>
      <c r="F740" s="74"/>
    </row>
    <row r="741" spans="1:6">
      <c r="A741" s="70"/>
      <c r="F741" s="74"/>
    </row>
    <row r="742" spans="1:6">
      <c r="A742" s="70"/>
      <c r="F742" s="74"/>
    </row>
    <row r="743" spans="1:6">
      <c r="A743" s="70"/>
      <c r="F743" s="74"/>
    </row>
    <row r="744" spans="1:6">
      <c r="A744" s="70"/>
      <c r="F744" s="74"/>
    </row>
    <row r="745" spans="1:6">
      <c r="A745" s="70"/>
      <c r="F745" s="74"/>
    </row>
    <row r="746" spans="1:6">
      <c r="A746" s="70"/>
      <c r="F746" s="74"/>
    </row>
    <row r="747" spans="1:6">
      <c r="A747" s="70"/>
      <c r="F747" s="74"/>
    </row>
    <row r="748" spans="1:6">
      <c r="A748" s="70"/>
      <c r="F748" s="74"/>
    </row>
    <row r="749" spans="1:6">
      <c r="A749" s="70"/>
      <c r="F749" s="74"/>
    </row>
    <row r="750" spans="1:6">
      <c r="A750" s="70"/>
      <c r="F750" s="74"/>
    </row>
    <row r="751" spans="1:6">
      <c r="A751" s="70"/>
      <c r="F751" s="74"/>
    </row>
    <row r="752" spans="1:6">
      <c r="A752" s="70"/>
      <c r="F752" s="74"/>
    </row>
    <row r="753" spans="1:6">
      <c r="A753" s="70"/>
      <c r="F753" s="74"/>
    </row>
    <row r="754" spans="1:6">
      <c r="A754" s="70"/>
      <c r="F754" s="74"/>
    </row>
    <row r="755" spans="1:6">
      <c r="A755" s="70"/>
      <c r="F755" s="74"/>
    </row>
    <row r="756" spans="1:6">
      <c r="A756" s="70"/>
      <c r="F756" s="74"/>
    </row>
    <row r="757" spans="1:6">
      <c r="A757" s="70"/>
      <c r="F757" s="74"/>
    </row>
    <row r="758" spans="1:6">
      <c r="A758" s="70"/>
      <c r="F758" s="74"/>
    </row>
    <row r="759" spans="1:6">
      <c r="A759" s="70"/>
      <c r="F759" s="74"/>
    </row>
    <row r="760" spans="1:6">
      <c r="A760" s="70"/>
      <c r="F760" s="74"/>
    </row>
    <row r="761" spans="1:6">
      <c r="A761" s="70"/>
      <c r="F761" s="74"/>
    </row>
    <row r="762" spans="1:6">
      <c r="A762" s="70"/>
      <c r="F762" s="74"/>
    </row>
    <row r="763" spans="1:6">
      <c r="A763" s="70"/>
      <c r="F763" s="74"/>
    </row>
    <row r="764" spans="1:6">
      <c r="A764" s="70"/>
      <c r="F764" s="74"/>
    </row>
    <row r="765" spans="1:6">
      <c r="A765" s="70"/>
      <c r="F765" s="74"/>
    </row>
    <row r="766" spans="1:6">
      <c r="A766" s="70"/>
      <c r="F766" s="74"/>
    </row>
    <row r="767" spans="1:6">
      <c r="A767" s="70"/>
      <c r="F767" s="74"/>
    </row>
    <row r="768" spans="1:6">
      <c r="A768" s="70"/>
      <c r="F768" s="74"/>
    </row>
    <row r="769" spans="1:6">
      <c r="A769" s="70"/>
      <c r="F769" s="74"/>
    </row>
    <row r="770" spans="1:6">
      <c r="A770" s="70"/>
      <c r="F770" s="74"/>
    </row>
    <row r="771" spans="1:6">
      <c r="A771" s="70"/>
      <c r="F771" s="74"/>
    </row>
    <row r="772" spans="1:6">
      <c r="A772" s="70"/>
      <c r="F772" s="74"/>
    </row>
    <row r="773" spans="1:6">
      <c r="A773" s="70"/>
      <c r="F773" s="74"/>
    </row>
    <row r="774" spans="1:6">
      <c r="A774" s="70"/>
      <c r="F774" s="74"/>
    </row>
    <row r="775" spans="1:6">
      <c r="A775" s="70"/>
      <c r="F775" s="74"/>
    </row>
    <row r="776" spans="1:6">
      <c r="A776" s="70"/>
      <c r="F776" s="74"/>
    </row>
    <row r="777" spans="1:6">
      <c r="A777" s="70"/>
      <c r="F777" s="74"/>
    </row>
    <row r="778" spans="1:6">
      <c r="A778" s="70"/>
      <c r="F778" s="74"/>
    </row>
    <row r="779" spans="1:6">
      <c r="A779" s="70"/>
      <c r="F779" s="74"/>
    </row>
    <row r="780" spans="1:6">
      <c r="A780" s="70"/>
      <c r="F780" s="74"/>
    </row>
    <row r="781" spans="1:6">
      <c r="A781" s="70"/>
      <c r="F781" s="74"/>
    </row>
    <row r="782" spans="1:6">
      <c r="A782" s="70"/>
      <c r="F782" s="74"/>
    </row>
    <row r="783" spans="1:6">
      <c r="A783" s="70"/>
      <c r="F783" s="74"/>
    </row>
    <row r="784" spans="1:6">
      <c r="A784" s="70"/>
      <c r="F784" s="74"/>
    </row>
    <row r="785" spans="1:6">
      <c r="A785" s="70"/>
      <c r="F785" s="74"/>
    </row>
    <row r="786" spans="1:6">
      <c r="A786" s="70"/>
      <c r="F786" s="74"/>
    </row>
    <row r="787" spans="1:6">
      <c r="A787" s="70"/>
      <c r="F787" s="74"/>
    </row>
    <row r="788" spans="1:6">
      <c r="A788" s="70"/>
      <c r="F788" s="74"/>
    </row>
    <row r="789" spans="1:6">
      <c r="A789" s="70"/>
      <c r="F789" s="74"/>
    </row>
    <row r="790" spans="1:6">
      <c r="A790" s="70"/>
      <c r="F790" s="74"/>
    </row>
    <row r="791" spans="1:6">
      <c r="A791" s="70"/>
      <c r="F791" s="74"/>
    </row>
    <row r="792" spans="1:6">
      <c r="A792" s="70"/>
      <c r="F792" s="74"/>
    </row>
    <row r="793" spans="1:6">
      <c r="A793" s="70"/>
      <c r="F793" s="74"/>
    </row>
    <row r="794" spans="1:6">
      <c r="A794" s="70"/>
      <c r="F794" s="74"/>
    </row>
    <row r="795" spans="1:6">
      <c r="A795" s="70"/>
      <c r="F795" s="74"/>
    </row>
    <row r="796" spans="1:6">
      <c r="A796" s="70"/>
      <c r="F796" s="74"/>
    </row>
    <row r="797" spans="1:6">
      <c r="A797" s="70"/>
      <c r="F797" s="74"/>
    </row>
    <row r="798" spans="1:6">
      <c r="A798" s="70"/>
      <c r="F798" s="74"/>
    </row>
    <row r="799" spans="1:6">
      <c r="A799" s="70"/>
      <c r="F799" s="74"/>
    </row>
    <row r="800" spans="1:6">
      <c r="A800" s="70"/>
      <c r="F800" s="74"/>
    </row>
    <row r="801" spans="1:6">
      <c r="A801" s="70"/>
      <c r="F801" s="74"/>
    </row>
    <row r="802" spans="1:6">
      <c r="A802" s="70"/>
      <c r="F802" s="74"/>
    </row>
    <row r="803" spans="1:6">
      <c r="A803" s="70"/>
      <c r="F803" s="74"/>
    </row>
    <row r="804" spans="1:6">
      <c r="A804" s="70"/>
      <c r="F804" s="74"/>
    </row>
    <row r="805" spans="1:6">
      <c r="A805" s="70"/>
      <c r="F805" s="74"/>
    </row>
    <row r="806" spans="1:6">
      <c r="A806" s="70"/>
      <c r="F806" s="74"/>
    </row>
    <row r="807" spans="1:6">
      <c r="A807" s="70"/>
      <c r="F807" s="74"/>
    </row>
    <row r="808" spans="1:6">
      <c r="A808" s="70"/>
      <c r="F808" s="74"/>
    </row>
    <row r="809" spans="1:6">
      <c r="A809" s="70"/>
      <c r="F809" s="74"/>
    </row>
    <row r="810" spans="1:6">
      <c r="A810" s="70"/>
      <c r="F810" s="74"/>
    </row>
    <row r="811" spans="1:6">
      <c r="A811" s="70"/>
      <c r="F811" s="74"/>
    </row>
    <row r="812" spans="1:6">
      <c r="A812" s="70"/>
      <c r="F812" s="74"/>
    </row>
    <row r="813" spans="1:6">
      <c r="A813" s="70"/>
      <c r="F813" s="74"/>
    </row>
    <row r="814" spans="1:6">
      <c r="A814" s="70"/>
      <c r="F814" s="74"/>
    </row>
    <row r="815" spans="1:6">
      <c r="A815" s="70"/>
      <c r="F815" s="74"/>
    </row>
    <row r="816" spans="1:6">
      <c r="A816" s="70"/>
      <c r="F816" s="74"/>
    </row>
    <row r="817" spans="1:6">
      <c r="A817" s="70"/>
      <c r="F817" s="74"/>
    </row>
    <row r="818" spans="1:6">
      <c r="A818" s="70"/>
      <c r="F818" s="74"/>
    </row>
    <row r="819" spans="1:6">
      <c r="A819" s="70"/>
      <c r="F819" s="74"/>
    </row>
    <row r="820" spans="1:6">
      <c r="A820" s="70"/>
      <c r="F820" s="74"/>
    </row>
    <row r="821" spans="1:6">
      <c r="A821" s="70"/>
      <c r="F821" s="74"/>
    </row>
    <row r="822" spans="1:6">
      <c r="A822" s="70"/>
      <c r="F822" s="74"/>
    </row>
    <row r="823" spans="1:6">
      <c r="A823" s="70"/>
      <c r="F823" s="74"/>
    </row>
    <row r="824" spans="1:6">
      <c r="A824" s="70"/>
      <c r="F824" s="74"/>
    </row>
    <row r="825" spans="1:6">
      <c r="A825" s="70"/>
      <c r="F825" s="74"/>
    </row>
    <row r="826" spans="1:6">
      <c r="A826" s="70"/>
      <c r="F826" s="74"/>
    </row>
    <row r="827" spans="1:6">
      <c r="A827" s="70"/>
      <c r="F827" s="74"/>
    </row>
    <row r="828" spans="1:6">
      <c r="A828" s="70"/>
      <c r="F828" s="74"/>
    </row>
    <row r="829" spans="1:6">
      <c r="A829" s="70"/>
      <c r="F829" s="74"/>
    </row>
    <row r="830" spans="1:6">
      <c r="A830" s="70"/>
      <c r="F830" s="74"/>
    </row>
    <row r="831" spans="1:6">
      <c r="A831" s="70"/>
      <c r="F831" s="74"/>
    </row>
    <row r="832" spans="1:6">
      <c r="A832" s="70"/>
      <c r="F832" s="74"/>
    </row>
  </sheetData>
  <dataConsolidate/>
  <mergeCells count="13">
    <mergeCell ref="A48:F48"/>
    <mergeCell ref="A2:F2"/>
    <mergeCell ref="A3:F3"/>
    <mergeCell ref="A32:F32"/>
    <mergeCell ref="A38:F38"/>
    <mergeCell ref="D218:F218"/>
    <mergeCell ref="A85:F85"/>
    <mergeCell ref="A117:F117"/>
    <mergeCell ref="A158:F158"/>
    <mergeCell ref="A192:F192"/>
    <mergeCell ref="A212:F212"/>
    <mergeCell ref="A214:F214"/>
    <mergeCell ref="D217:F217"/>
  </mergeCells>
  <printOptions horizontalCentered="1"/>
  <pageMargins left="0.7" right="0.7" top="1.0481770833333333" bottom="0.77473958333333337" header="0.3" footer="0.3"/>
  <pageSetup paperSize="9" scale="98" orientation="portrait" r:id="rId1"/>
  <headerFooter alignWithMargins="0">
    <oddHeader xml:space="preserve">&amp;R&amp;9ENERGETSKA OBNOVA ZGRADE JVP GRADA OSIJEKA 
Lokacija: k.č. br.6445/2, k.o. Osijek, 
Ulica Ivana Gorana Kovačića 2, 31000 Osijek
MAPA 1
</oddHeader>
    <oddFooter>&amp;L&amp;"-,Uobičajeno"&amp;9    svibanj, 2023.&amp;R&amp;"-,Uobičajeno"&amp;9list:&amp;P od &amp;N</oddFooter>
  </headerFooter>
  <rowBreaks count="5" manualBreakCount="5">
    <brk id="32" max="5" man="1"/>
    <brk id="70" max="5" man="1"/>
    <brk id="85" max="5" man="1"/>
    <brk id="176" max="5" man="1"/>
    <brk id="19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FEFA2-8D3A-4CF3-B18B-961FD4F17F47}">
  <dimension ref="A1:J192"/>
  <sheetViews>
    <sheetView showZeros="0" view="pageBreakPreview" topLeftCell="A166" zoomScale="115" zoomScaleNormal="110" zoomScaleSheetLayoutView="115" workbookViewId="0">
      <selection activeCell="B7" sqref="B7:F7"/>
    </sheetView>
  </sheetViews>
  <sheetFormatPr defaultColWidth="9.28515625" defaultRowHeight="15"/>
  <cols>
    <col min="1" max="1" width="4.7109375" style="935" customWidth="1"/>
    <col min="2" max="2" width="9.28515625" style="935"/>
    <col min="3" max="3" width="12.85546875" style="935" customWidth="1"/>
    <col min="4" max="4" width="9.28515625" style="935"/>
    <col min="5" max="5" width="8.5703125" style="935" customWidth="1"/>
    <col min="6" max="6" width="11.5703125" style="935" customWidth="1"/>
    <col min="7" max="7" width="5.5703125" style="935" customWidth="1"/>
    <col min="8" max="8" width="7.140625" style="992" customWidth="1"/>
    <col min="9" max="9" width="13.7109375" style="992" customWidth="1"/>
    <col min="10" max="10" width="14.140625" style="992" customWidth="1"/>
    <col min="11" max="16384" width="9.28515625" style="935"/>
  </cols>
  <sheetData>
    <row r="1" spans="1:10" ht="18">
      <c r="A1" s="1070"/>
      <c r="B1" s="1070"/>
      <c r="C1" s="1070"/>
      <c r="D1" s="1071"/>
      <c r="E1" s="1071"/>
      <c r="F1" s="1071"/>
      <c r="G1" s="1071"/>
      <c r="H1" s="1071"/>
      <c r="I1" s="1071"/>
    </row>
    <row r="2" spans="1:10" ht="3" customHeight="1">
      <c r="A2" s="1072"/>
      <c r="B2" s="1073"/>
      <c r="C2" s="1073"/>
      <c r="D2" s="1069"/>
      <c r="E2" s="1074"/>
      <c r="H2" s="993"/>
      <c r="I2" s="993"/>
    </row>
    <row r="3" spans="1:10" ht="18" customHeight="1">
      <c r="A3" s="1075" t="s">
        <v>1148</v>
      </c>
      <c r="B3" s="1075"/>
      <c r="C3" s="1075"/>
      <c r="D3" s="1075"/>
      <c r="E3" s="1075"/>
      <c r="F3" s="1075"/>
      <c r="G3" s="1075"/>
      <c r="H3" s="1075"/>
      <c r="I3" s="1075"/>
      <c r="J3" s="1075"/>
    </row>
    <row r="4" spans="1:10">
      <c r="A4" s="1068"/>
      <c r="B4" s="1068"/>
      <c r="C4" s="1068"/>
      <c r="D4" s="1068"/>
      <c r="F4" s="1069"/>
      <c r="G4" s="1069"/>
      <c r="H4" s="1069"/>
      <c r="I4" s="1069"/>
    </row>
    <row r="5" spans="1:10" ht="25.5">
      <c r="A5" s="937" t="s">
        <v>67</v>
      </c>
      <c r="B5" s="1064" t="s">
        <v>68</v>
      </c>
      <c r="C5" s="1064"/>
      <c r="D5" s="1064"/>
      <c r="E5" s="1064"/>
      <c r="F5" s="1064"/>
      <c r="G5" s="938" t="s">
        <v>69</v>
      </c>
      <c r="H5" s="994" t="s">
        <v>70</v>
      </c>
      <c r="I5" s="995" t="s">
        <v>71</v>
      </c>
      <c r="J5" s="996" t="s">
        <v>72</v>
      </c>
    </row>
    <row r="6" spans="1:10" ht="48.75" customHeight="1">
      <c r="A6" s="939"/>
      <c r="B6" s="1065" t="s">
        <v>73</v>
      </c>
      <c r="C6" s="1066"/>
      <c r="D6" s="1066"/>
      <c r="E6" s="1066"/>
      <c r="F6" s="1067"/>
      <c r="G6" s="943"/>
      <c r="H6" s="997"/>
      <c r="I6" s="998"/>
      <c r="J6" s="999"/>
    </row>
    <row r="7" spans="1:10" ht="47.25" customHeight="1">
      <c r="A7" s="939"/>
      <c r="B7" s="1065" t="s">
        <v>74</v>
      </c>
      <c r="C7" s="1066"/>
      <c r="D7" s="1066"/>
      <c r="E7" s="1066"/>
      <c r="F7" s="1067"/>
      <c r="G7" s="943"/>
      <c r="H7" s="997"/>
      <c r="I7" s="998"/>
      <c r="J7" s="999"/>
    </row>
    <row r="8" spans="1:10" ht="52.9" customHeight="1">
      <c r="A8" s="939"/>
      <c r="B8" s="1065" t="s">
        <v>1105</v>
      </c>
      <c r="C8" s="1066"/>
      <c r="D8" s="1066"/>
      <c r="E8" s="1066"/>
      <c r="F8" s="1067"/>
      <c r="G8" s="943"/>
      <c r="H8" s="997"/>
      <c r="I8" s="998"/>
      <c r="J8" s="999"/>
    </row>
    <row r="9" spans="1:10" ht="72.75" customHeight="1">
      <c r="A9" s="939"/>
      <c r="B9" s="1065" t="s">
        <v>75</v>
      </c>
      <c r="C9" s="1066"/>
      <c r="D9" s="1066"/>
      <c r="E9" s="1066"/>
      <c r="F9" s="1067"/>
      <c r="G9" s="943"/>
      <c r="H9" s="997"/>
      <c r="I9" s="998"/>
      <c r="J9" s="999"/>
    </row>
    <row r="10" spans="1:10" ht="42" customHeight="1">
      <c r="A10" s="939"/>
      <c r="B10" s="1065" t="s">
        <v>76</v>
      </c>
      <c r="C10" s="1066"/>
      <c r="D10" s="1066"/>
      <c r="E10" s="1066"/>
      <c r="F10" s="1067"/>
      <c r="G10" s="943"/>
      <c r="H10" s="997"/>
      <c r="I10" s="998"/>
      <c r="J10" s="999"/>
    </row>
    <row r="11" spans="1:10">
      <c r="F11" s="936"/>
      <c r="G11" s="936"/>
      <c r="H11" s="1000"/>
      <c r="I11" s="1000"/>
    </row>
    <row r="12" spans="1:10">
      <c r="F12" s="936"/>
      <c r="G12" s="936"/>
      <c r="H12" s="1000"/>
      <c r="I12" s="1000"/>
    </row>
    <row r="13" spans="1:10" ht="18" customHeight="1">
      <c r="A13" s="1075" t="s">
        <v>77</v>
      </c>
      <c r="B13" s="1075"/>
      <c r="C13" s="1075"/>
      <c r="D13" s="1075"/>
      <c r="E13" s="1075"/>
      <c r="F13" s="1075"/>
      <c r="G13" s="1075"/>
      <c r="H13" s="1075"/>
      <c r="I13" s="1075"/>
      <c r="J13" s="1075"/>
    </row>
    <row r="14" spans="1:10" ht="18" customHeight="1">
      <c r="A14" s="945"/>
      <c r="B14" s="945"/>
      <c r="C14" s="945"/>
      <c r="D14" s="945"/>
      <c r="E14" s="945"/>
      <c r="F14" s="945"/>
      <c r="G14" s="945"/>
      <c r="H14" s="1001"/>
      <c r="I14" s="1001"/>
      <c r="J14" s="1001"/>
    </row>
    <row r="15" spans="1:10">
      <c r="A15" s="1076" t="s">
        <v>78</v>
      </c>
      <c r="B15" s="1076"/>
      <c r="C15" s="1076"/>
      <c r="D15" s="1076"/>
      <c r="E15" s="1076"/>
      <c r="F15" s="1076"/>
      <c r="G15" s="1076"/>
      <c r="H15" s="1076"/>
      <c r="I15" s="1076"/>
      <c r="J15" s="1076"/>
    </row>
    <row r="16" spans="1:10">
      <c r="A16" s="946"/>
      <c r="B16" s="946"/>
      <c r="C16" s="946"/>
      <c r="D16" s="946"/>
      <c r="E16" s="946"/>
      <c r="F16" s="946"/>
      <c r="G16" s="946"/>
      <c r="H16" s="1002"/>
      <c r="I16" s="1002"/>
      <c r="J16" s="1002"/>
    </row>
    <row r="17" spans="1:10" ht="25.5">
      <c r="A17" s="937" t="s">
        <v>67</v>
      </c>
      <c r="B17" s="1064" t="s">
        <v>68</v>
      </c>
      <c r="C17" s="1064"/>
      <c r="D17" s="1064"/>
      <c r="E17" s="1064"/>
      <c r="F17" s="1064"/>
      <c r="G17" s="938" t="s">
        <v>69</v>
      </c>
      <c r="H17" s="994" t="s">
        <v>70</v>
      </c>
      <c r="I17" s="995" t="s">
        <v>71</v>
      </c>
      <c r="J17" s="996" t="s">
        <v>72</v>
      </c>
    </row>
    <row r="18" spans="1:10" ht="200.25" customHeight="1">
      <c r="A18" s="947" t="s">
        <v>79</v>
      </c>
      <c r="B18" s="1077" t="s">
        <v>80</v>
      </c>
      <c r="C18" s="1077"/>
      <c r="D18" s="1077"/>
      <c r="E18" s="1077"/>
      <c r="F18" s="1077"/>
      <c r="G18" s="948"/>
      <c r="H18" s="949"/>
      <c r="I18" s="949"/>
      <c r="J18" s="950"/>
    </row>
    <row r="19" spans="1:10" ht="15" customHeight="1">
      <c r="A19" s="947"/>
      <c r="B19" s="1065" t="s">
        <v>81</v>
      </c>
      <c r="C19" s="1066"/>
      <c r="D19" s="1066"/>
      <c r="E19" s="1066"/>
      <c r="F19" s="1067"/>
      <c r="G19" s="948"/>
      <c r="H19" s="949"/>
      <c r="I19" s="949"/>
      <c r="J19" s="950"/>
    </row>
    <row r="20" spans="1:10" ht="15" customHeight="1">
      <c r="A20" s="947"/>
      <c r="B20" s="1065" t="s">
        <v>1106</v>
      </c>
      <c r="C20" s="1066"/>
      <c r="D20" s="1066"/>
      <c r="E20" s="1066"/>
      <c r="F20" s="1067"/>
      <c r="G20" s="948"/>
      <c r="H20" s="949"/>
      <c r="I20" s="949"/>
      <c r="J20" s="950"/>
    </row>
    <row r="21" spans="1:10" ht="15" customHeight="1">
      <c r="A21" s="947"/>
      <c r="B21" s="1065" t="s">
        <v>82</v>
      </c>
      <c r="C21" s="1066"/>
      <c r="D21" s="1066"/>
      <c r="E21" s="1066"/>
      <c r="F21" s="1067"/>
      <c r="G21" s="948"/>
      <c r="H21" s="949"/>
      <c r="I21" s="949"/>
      <c r="J21" s="950"/>
    </row>
    <row r="22" spans="1:10" ht="15" customHeight="1">
      <c r="A22" s="947"/>
      <c r="B22" s="1065" t="s">
        <v>1107</v>
      </c>
      <c r="C22" s="1066"/>
      <c r="D22" s="1066"/>
      <c r="E22" s="1066"/>
      <c r="F22" s="1067"/>
      <c r="G22" s="948"/>
      <c r="H22" s="949"/>
      <c r="I22" s="949"/>
      <c r="J22" s="950"/>
    </row>
    <row r="23" spans="1:10" ht="15" customHeight="1">
      <c r="A23" s="947"/>
      <c r="B23" s="1065" t="s">
        <v>1108</v>
      </c>
      <c r="C23" s="1066"/>
      <c r="D23" s="1066"/>
      <c r="E23" s="1066"/>
      <c r="F23" s="1067"/>
      <c r="G23" s="948"/>
      <c r="H23" s="949"/>
      <c r="I23" s="949"/>
      <c r="J23" s="950"/>
    </row>
    <row r="24" spans="1:10" ht="15" customHeight="1">
      <c r="A24" s="947"/>
      <c r="B24" s="1065" t="s">
        <v>83</v>
      </c>
      <c r="C24" s="1066"/>
      <c r="D24" s="1066"/>
      <c r="E24" s="1066"/>
      <c r="F24" s="1067"/>
      <c r="G24" s="948"/>
      <c r="H24" s="949"/>
      <c r="I24" s="949"/>
      <c r="J24" s="950"/>
    </row>
    <row r="25" spans="1:10" ht="15" customHeight="1">
      <c r="A25" s="947"/>
      <c r="B25" s="1065" t="s">
        <v>84</v>
      </c>
      <c r="C25" s="1066"/>
      <c r="D25" s="1066"/>
      <c r="E25" s="1066"/>
      <c r="F25" s="1067"/>
      <c r="G25" s="948"/>
      <c r="H25" s="949"/>
      <c r="I25" s="949"/>
      <c r="J25" s="950"/>
    </row>
    <row r="26" spans="1:10" ht="15" customHeight="1">
      <c r="A26" s="947"/>
      <c r="B26" s="1065" t="s">
        <v>1109</v>
      </c>
      <c r="C26" s="1066"/>
      <c r="D26" s="1066"/>
      <c r="E26" s="1066"/>
      <c r="F26" s="1067"/>
      <c r="G26" s="948"/>
      <c r="H26" s="949"/>
      <c r="I26" s="949"/>
      <c r="J26" s="950"/>
    </row>
    <row r="27" spans="1:10" ht="15" customHeight="1">
      <c r="A27" s="947"/>
      <c r="B27" s="1065" t="s">
        <v>1110</v>
      </c>
      <c r="C27" s="1066"/>
      <c r="D27" s="1066"/>
      <c r="E27" s="1066"/>
      <c r="F27" s="1067"/>
      <c r="G27" s="948"/>
      <c r="H27" s="949"/>
      <c r="I27" s="949"/>
      <c r="J27" s="950"/>
    </row>
    <row r="28" spans="1:10" ht="15" customHeight="1">
      <c r="A28" s="947"/>
      <c r="B28" s="1065" t="s">
        <v>1111</v>
      </c>
      <c r="C28" s="1066"/>
      <c r="D28" s="1066"/>
      <c r="E28" s="1066"/>
      <c r="F28" s="1067"/>
      <c r="G28" s="948"/>
      <c r="H28" s="949"/>
      <c r="I28" s="949"/>
      <c r="J28" s="950"/>
    </row>
    <row r="29" spans="1:10" ht="15" customHeight="1">
      <c r="A29" s="947"/>
      <c r="B29" s="1065" t="s">
        <v>1112</v>
      </c>
      <c r="C29" s="1066"/>
      <c r="D29" s="1066"/>
      <c r="E29" s="1066"/>
      <c r="F29" s="1067"/>
      <c r="G29" s="948"/>
      <c r="H29" s="949"/>
      <c r="I29" s="949"/>
      <c r="J29" s="950"/>
    </row>
    <row r="30" spans="1:10" ht="15" customHeight="1">
      <c r="A30" s="947"/>
      <c r="B30" s="1065" t="s">
        <v>85</v>
      </c>
      <c r="C30" s="1066"/>
      <c r="D30" s="1066"/>
      <c r="E30" s="1066"/>
      <c r="F30" s="1067"/>
      <c r="G30" s="948"/>
      <c r="H30" s="949"/>
      <c r="I30" s="949"/>
      <c r="J30" s="950"/>
    </row>
    <row r="31" spans="1:10" ht="15" customHeight="1">
      <c r="A31" s="947"/>
      <c r="B31" s="1065" t="s">
        <v>86</v>
      </c>
      <c r="C31" s="1066"/>
      <c r="D31" s="1066"/>
      <c r="E31" s="1066"/>
      <c r="F31" s="1067"/>
      <c r="G31" s="948"/>
      <c r="H31" s="949"/>
      <c r="I31" s="949"/>
      <c r="J31" s="950"/>
    </row>
    <row r="32" spans="1:10" ht="15" customHeight="1">
      <c r="A32" s="947"/>
      <c r="B32" s="1065" t="s">
        <v>1113</v>
      </c>
      <c r="C32" s="1066"/>
      <c r="D32" s="1066"/>
      <c r="E32" s="1066"/>
      <c r="F32" s="1067"/>
      <c r="G32" s="948"/>
      <c r="H32" s="949"/>
      <c r="I32" s="949"/>
      <c r="J32" s="950"/>
    </row>
    <row r="33" spans="1:10" ht="15" customHeight="1">
      <c r="A33" s="947"/>
      <c r="B33" s="1065" t="s">
        <v>87</v>
      </c>
      <c r="C33" s="1066"/>
      <c r="D33" s="1066"/>
      <c r="E33" s="1066"/>
      <c r="F33" s="1067"/>
      <c r="G33" s="948"/>
      <c r="H33" s="949"/>
      <c r="I33" s="949"/>
      <c r="J33" s="950"/>
    </row>
    <row r="34" spans="1:10" ht="15" customHeight="1">
      <c r="A34" s="947"/>
      <c r="B34" s="1065" t="s">
        <v>88</v>
      </c>
      <c r="C34" s="1066"/>
      <c r="D34" s="1066"/>
      <c r="E34" s="1066"/>
      <c r="F34" s="1067"/>
      <c r="G34" s="948"/>
      <c r="H34" s="949"/>
      <c r="I34" s="949"/>
      <c r="J34" s="950"/>
    </row>
    <row r="35" spans="1:10" ht="30" customHeight="1">
      <c r="A35" s="947"/>
      <c r="B35" s="1065" t="s">
        <v>1114</v>
      </c>
      <c r="C35" s="1066"/>
      <c r="D35" s="1066"/>
      <c r="E35" s="1066"/>
      <c r="F35" s="1067"/>
      <c r="G35" s="948"/>
      <c r="H35" s="949"/>
      <c r="I35" s="949"/>
      <c r="J35" s="950"/>
    </row>
    <row r="36" spans="1:10" ht="15" customHeight="1">
      <c r="A36" s="947"/>
      <c r="B36" s="1065" t="s">
        <v>1115</v>
      </c>
      <c r="C36" s="1066"/>
      <c r="D36" s="1066"/>
      <c r="E36" s="1066"/>
      <c r="F36" s="1067"/>
      <c r="G36" s="948"/>
      <c r="H36" s="949"/>
      <c r="I36" s="949"/>
      <c r="J36" s="950"/>
    </row>
    <row r="37" spans="1:10" ht="15" customHeight="1">
      <c r="A37" s="947"/>
      <c r="B37" s="1065" t="s">
        <v>1116</v>
      </c>
      <c r="C37" s="1066"/>
      <c r="D37" s="1066"/>
      <c r="E37" s="1066"/>
      <c r="F37" s="1067"/>
      <c r="G37" s="948" t="s">
        <v>10</v>
      </c>
      <c r="H37" s="949">
        <v>1</v>
      </c>
      <c r="I37" s="949"/>
      <c r="J37" s="950">
        <f t="shared" ref="J37" si="0">I37*H37</f>
        <v>0</v>
      </c>
    </row>
    <row r="38" spans="1:10">
      <c r="A38" s="951"/>
      <c r="B38" s="952"/>
      <c r="C38" s="953"/>
      <c r="D38" s="953"/>
      <c r="E38" s="953"/>
      <c r="F38" s="954"/>
      <c r="G38" s="955"/>
      <c r="H38" s="956"/>
      <c r="I38" s="956"/>
      <c r="J38" s="957"/>
    </row>
    <row r="39" spans="1:10" ht="41.25" customHeight="1">
      <c r="A39" s="947" t="s">
        <v>89</v>
      </c>
      <c r="B39" s="1065" t="s">
        <v>90</v>
      </c>
      <c r="C39" s="1066"/>
      <c r="D39" s="1066"/>
      <c r="E39" s="1066"/>
      <c r="F39" s="1067"/>
      <c r="G39" s="958" t="s">
        <v>10</v>
      </c>
      <c r="H39" s="959">
        <v>1</v>
      </c>
      <c r="I39" s="959"/>
      <c r="J39" s="950">
        <f>I39*H39</f>
        <v>0</v>
      </c>
    </row>
    <row r="40" spans="1:10">
      <c r="A40" s="951"/>
      <c r="B40" s="952"/>
      <c r="C40" s="953"/>
      <c r="D40" s="953"/>
      <c r="E40" s="953"/>
      <c r="F40" s="954"/>
      <c r="G40" s="960"/>
      <c r="H40" s="961"/>
      <c r="I40" s="961"/>
      <c r="J40" s="957"/>
    </row>
    <row r="41" spans="1:10" ht="128.1" customHeight="1">
      <c r="A41" s="947" t="s">
        <v>20</v>
      </c>
      <c r="B41" s="1065" t="s">
        <v>1117</v>
      </c>
      <c r="C41" s="1066"/>
      <c r="D41" s="1066"/>
      <c r="E41" s="1066"/>
      <c r="F41" s="1067"/>
      <c r="G41" s="948"/>
      <c r="H41" s="949"/>
      <c r="I41" s="949"/>
      <c r="J41" s="950"/>
    </row>
    <row r="42" spans="1:10" ht="15" customHeight="1">
      <c r="A42" s="947"/>
      <c r="B42" s="1065" t="s">
        <v>81</v>
      </c>
      <c r="C42" s="1066"/>
      <c r="D42" s="1066"/>
      <c r="E42" s="1066"/>
      <c r="F42" s="1067"/>
      <c r="G42" s="948"/>
      <c r="H42" s="949"/>
      <c r="I42" s="949"/>
      <c r="J42" s="950"/>
    </row>
    <row r="43" spans="1:10">
      <c r="A43" s="947"/>
      <c r="B43" s="1065" t="s">
        <v>1118</v>
      </c>
      <c r="C43" s="1066"/>
      <c r="D43" s="1066"/>
      <c r="E43" s="1066"/>
      <c r="F43" s="1067"/>
      <c r="G43" s="948"/>
      <c r="H43" s="949"/>
      <c r="I43" s="949"/>
      <c r="J43" s="950"/>
    </row>
    <row r="44" spans="1:10" ht="15" customHeight="1">
      <c r="A44" s="947"/>
      <c r="B44" s="1065" t="s">
        <v>91</v>
      </c>
      <c r="C44" s="1066"/>
      <c r="D44" s="1066"/>
      <c r="E44" s="1066"/>
      <c r="F44" s="1067"/>
      <c r="G44" s="948"/>
      <c r="H44" s="949"/>
      <c r="I44" s="949"/>
      <c r="J44" s="950"/>
    </row>
    <row r="45" spans="1:10">
      <c r="A45" s="947"/>
      <c r="B45" s="1065" t="s">
        <v>92</v>
      </c>
      <c r="C45" s="1066"/>
      <c r="D45" s="1066"/>
      <c r="E45" s="1066"/>
      <c r="F45" s="1067"/>
      <c r="G45" s="948"/>
      <c r="H45" s="949"/>
      <c r="I45" s="949"/>
      <c r="J45" s="950"/>
    </row>
    <row r="46" spans="1:10">
      <c r="A46" s="947"/>
      <c r="B46" s="1065" t="s">
        <v>1119</v>
      </c>
      <c r="C46" s="1066"/>
      <c r="D46" s="1066"/>
      <c r="E46" s="1066"/>
      <c r="F46" s="1067"/>
      <c r="G46" s="948"/>
      <c r="H46" s="949"/>
      <c r="I46" s="949"/>
      <c r="J46" s="950"/>
    </row>
    <row r="47" spans="1:10">
      <c r="A47" s="947"/>
      <c r="B47" s="1065" t="s">
        <v>85</v>
      </c>
      <c r="C47" s="1066"/>
      <c r="D47" s="1066"/>
      <c r="E47" s="1066"/>
      <c r="F47" s="1067"/>
      <c r="G47" s="948"/>
      <c r="H47" s="949"/>
      <c r="I47" s="949"/>
      <c r="J47" s="950"/>
    </row>
    <row r="48" spans="1:10">
      <c r="A48" s="947"/>
      <c r="B48" s="1065" t="s">
        <v>86</v>
      </c>
      <c r="C48" s="1066"/>
      <c r="D48" s="1066"/>
      <c r="E48" s="1066"/>
      <c r="F48" s="1067"/>
      <c r="G48" s="948"/>
      <c r="H48" s="949"/>
      <c r="I48" s="949"/>
      <c r="J48" s="950"/>
    </row>
    <row r="49" spans="1:10">
      <c r="A49" s="947"/>
      <c r="B49" s="1065" t="s">
        <v>93</v>
      </c>
      <c r="C49" s="1066"/>
      <c r="D49" s="1066"/>
      <c r="E49" s="1066"/>
      <c r="F49" s="1067"/>
      <c r="G49" s="948"/>
      <c r="H49" s="949"/>
      <c r="I49" s="949"/>
      <c r="J49" s="950"/>
    </row>
    <row r="50" spans="1:10">
      <c r="A50" s="947"/>
      <c r="B50" s="1065" t="s">
        <v>1120</v>
      </c>
      <c r="C50" s="1066"/>
      <c r="D50" s="1066"/>
      <c r="E50" s="1066"/>
      <c r="F50" s="1067"/>
      <c r="G50" s="948"/>
      <c r="H50" s="949"/>
      <c r="I50" s="949"/>
      <c r="J50" s="950"/>
    </row>
    <row r="51" spans="1:10">
      <c r="A51" s="947"/>
      <c r="B51" s="1065" t="s">
        <v>1121</v>
      </c>
      <c r="C51" s="1066"/>
      <c r="D51" s="1066"/>
      <c r="E51" s="1066"/>
      <c r="F51" s="1067"/>
      <c r="G51" s="948"/>
      <c r="H51" s="949"/>
      <c r="I51" s="949"/>
      <c r="J51" s="950"/>
    </row>
    <row r="52" spans="1:10">
      <c r="A52" s="947"/>
      <c r="B52" s="1065" t="s">
        <v>94</v>
      </c>
      <c r="C52" s="1066"/>
      <c r="D52" s="1066"/>
      <c r="E52" s="1066"/>
      <c r="F52" s="1067"/>
      <c r="G52" s="948"/>
      <c r="H52" s="949"/>
      <c r="I52" s="949"/>
      <c r="J52" s="950"/>
    </row>
    <row r="53" spans="1:10">
      <c r="A53" s="947"/>
      <c r="B53" s="1065" t="s">
        <v>95</v>
      </c>
      <c r="C53" s="1066"/>
      <c r="D53" s="1066"/>
      <c r="E53" s="1066"/>
      <c r="F53" s="1067"/>
      <c r="G53" s="948"/>
      <c r="H53" s="949"/>
      <c r="I53" s="949"/>
      <c r="J53" s="950"/>
    </row>
    <row r="54" spans="1:10">
      <c r="A54" s="947"/>
      <c r="B54" s="1065" t="s">
        <v>1122</v>
      </c>
      <c r="C54" s="1066"/>
      <c r="D54" s="1066"/>
      <c r="E54" s="1066"/>
      <c r="F54" s="1067"/>
      <c r="G54" s="948"/>
      <c r="H54" s="949"/>
      <c r="I54" s="949"/>
      <c r="J54" s="950"/>
    </row>
    <row r="55" spans="1:10">
      <c r="A55" s="947"/>
      <c r="B55" s="1065" t="s">
        <v>96</v>
      </c>
      <c r="C55" s="1066"/>
      <c r="D55" s="1066"/>
      <c r="E55" s="1066"/>
      <c r="F55" s="1067"/>
      <c r="G55" s="948"/>
      <c r="H55" s="949"/>
      <c r="I55" s="949"/>
      <c r="J55" s="950"/>
    </row>
    <row r="56" spans="1:10" ht="29.25" customHeight="1">
      <c r="A56" s="947"/>
      <c r="B56" s="1065" t="s">
        <v>1123</v>
      </c>
      <c r="C56" s="1066"/>
      <c r="D56" s="1066"/>
      <c r="E56" s="1066"/>
      <c r="F56" s="1067"/>
      <c r="G56" s="948" t="s">
        <v>8</v>
      </c>
      <c r="H56" s="949">
        <v>7</v>
      </c>
      <c r="I56" s="949"/>
      <c r="J56" s="950">
        <f>I56*H56</f>
        <v>0</v>
      </c>
    </row>
    <row r="57" spans="1:10">
      <c r="A57" s="951"/>
      <c r="B57" s="952"/>
      <c r="C57" s="953"/>
      <c r="D57" s="953"/>
      <c r="E57" s="953"/>
      <c r="F57" s="954"/>
      <c r="G57" s="960"/>
      <c r="H57" s="961"/>
      <c r="I57" s="961"/>
      <c r="J57" s="957"/>
    </row>
    <row r="58" spans="1:10" ht="68.25" customHeight="1">
      <c r="A58" s="947" t="s">
        <v>21</v>
      </c>
      <c r="B58" s="1065" t="s">
        <v>1124</v>
      </c>
      <c r="C58" s="1066"/>
      <c r="D58" s="1066"/>
      <c r="E58" s="1066"/>
      <c r="F58" s="1067"/>
      <c r="G58" s="948" t="s">
        <v>8</v>
      </c>
      <c r="H58" s="949">
        <v>7</v>
      </c>
      <c r="I58" s="949"/>
      <c r="J58" s="950">
        <f>I58*H58</f>
        <v>0</v>
      </c>
    </row>
    <row r="59" spans="1:10">
      <c r="A59" s="951"/>
      <c r="B59" s="952"/>
      <c r="C59" s="953"/>
      <c r="D59" s="953"/>
      <c r="E59" s="953"/>
      <c r="F59" s="954"/>
      <c r="G59" s="960"/>
      <c r="H59" s="961"/>
      <c r="I59" s="961"/>
      <c r="J59" s="957"/>
    </row>
    <row r="60" spans="1:10" ht="71.25" customHeight="1">
      <c r="A60" s="947" t="s">
        <v>97</v>
      </c>
      <c r="B60" s="1065" t="s">
        <v>98</v>
      </c>
      <c r="C60" s="1066"/>
      <c r="D60" s="1066"/>
      <c r="E60" s="1066"/>
      <c r="F60" s="1067"/>
      <c r="G60" s="948"/>
      <c r="H60" s="949"/>
      <c r="I60" s="949"/>
      <c r="J60" s="950"/>
    </row>
    <row r="61" spans="1:10" ht="39.950000000000003" customHeight="1">
      <c r="A61" s="947"/>
      <c r="B61" s="1065" t="s">
        <v>99</v>
      </c>
      <c r="C61" s="1066"/>
      <c r="D61" s="1066"/>
      <c r="E61" s="1066"/>
      <c r="F61" s="1067"/>
      <c r="G61" s="948"/>
      <c r="H61" s="949"/>
      <c r="I61" s="949"/>
      <c r="J61" s="950"/>
    </row>
    <row r="62" spans="1:10" ht="46.5" customHeight="1">
      <c r="A62" s="947"/>
      <c r="B62" s="1065" t="s">
        <v>100</v>
      </c>
      <c r="C62" s="1066"/>
      <c r="D62" s="1066"/>
      <c r="E62" s="1066"/>
      <c r="F62" s="1067"/>
      <c r="G62" s="948"/>
      <c r="H62" s="949"/>
      <c r="I62" s="949"/>
      <c r="J62" s="950"/>
    </row>
    <row r="63" spans="1:10" ht="96" customHeight="1">
      <c r="A63" s="947"/>
      <c r="B63" s="1065" t="s">
        <v>101</v>
      </c>
      <c r="C63" s="1066"/>
      <c r="D63" s="1066"/>
      <c r="E63" s="1066"/>
      <c r="F63" s="1067"/>
      <c r="G63" s="948" t="s">
        <v>8</v>
      </c>
      <c r="H63" s="949">
        <v>7</v>
      </c>
      <c r="I63" s="949"/>
      <c r="J63" s="950">
        <f>I63*H63</f>
        <v>0</v>
      </c>
    </row>
    <row r="64" spans="1:10">
      <c r="A64" s="951"/>
      <c r="B64" s="952"/>
      <c r="C64" s="953"/>
      <c r="D64" s="953"/>
      <c r="E64" s="953"/>
      <c r="F64" s="954"/>
      <c r="G64" s="960"/>
      <c r="H64" s="961"/>
      <c r="I64" s="961"/>
      <c r="J64" s="957"/>
    </row>
    <row r="65" spans="1:10" ht="218.25" customHeight="1">
      <c r="A65" s="947" t="s">
        <v>102</v>
      </c>
      <c r="B65" s="1065" t="s">
        <v>1125</v>
      </c>
      <c r="C65" s="1066"/>
      <c r="D65" s="1066"/>
      <c r="E65" s="1066"/>
      <c r="F65" s="1067"/>
      <c r="G65" s="948"/>
      <c r="H65" s="949"/>
      <c r="I65" s="949"/>
      <c r="J65" s="950"/>
    </row>
    <row r="66" spans="1:10" ht="15" customHeight="1">
      <c r="A66" s="947"/>
      <c r="B66" s="1078" t="s">
        <v>103</v>
      </c>
      <c r="C66" s="1066"/>
      <c r="D66" s="1066"/>
      <c r="E66" s="1066"/>
      <c r="F66" s="1067"/>
      <c r="G66" s="948" t="s">
        <v>16</v>
      </c>
      <c r="H66" s="949">
        <v>40</v>
      </c>
      <c r="I66" s="949"/>
      <c r="J66" s="950">
        <f t="shared" ref="J66:J72" si="1">I66*H66</f>
        <v>0</v>
      </c>
    </row>
    <row r="67" spans="1:10" ht="15" customHeight="1">
      <c r="A67" s="947"/>
      <c r="B67" s="1065" t="s">
        <v>104</v>
      </c>
      <c r="C67" s="1066"/>
      <c r="D67" s="1066"/>
      <c r="E67" s="1066"/>
      <c r="F67" s="1067"/>
      <c r="G67" s="948" t="s">
        <v>16</v>
      </c>
      <c r="H67" s="949">
        <v>24</v>
      </c>
      <c r="I67" s="949"/>
      <c r="J67" s="950">
        <f t="shared" si="1"/>
        <v>0</v>
      </c>
    </row>
    <row r="68" spans="1:10" ht="15" customHeight="1">
      <c r="A68" s="947"/>
      <c r="B68" s="1065" t="s">
        <v>105</v>
      </c>
      <c r="C68" s="1066"/>
      <c r="D68" s="1066"/>
      <c r="E68" s="1066"/>
      <c r="F68" s="1067"/>
      <c r="G68" s="948" t="s">
        <v>16</v>
      </c>
      <c r="H68" s="949">
        <f>H66+H72</f>
        <v>50</v>
      </c>
      <c r="I68" s="949"/>
      <c r="J68" s="950">
        <f t="shared" si="1"/>
        <v>0</v>
      </c>
    </row>
    <row r="69" spans="1:10" ht="15" customHeight="1">
      <c r="A69" s="947"/>
      <c r="B69" s="1065" t="s">
        <v>106</v>
      </c>
      <c r="C69" s="1066"/>
      <c r="D69" s="1066"/>
      <c r="E69" s="1066"/>
      <c r="F69" s="1067"/>
      <c r="G69" s="948" t="s">
        <v>16</v>
      </c>
      <c r="H69" s="949">
        <v>6</v>
      </c>
      <c r="I69" s="949"/>
      <c r="J69" s="950">
        <f t="shared" si="1"/>
        <v>0</v>
      </c>
    </row>
    <row r="70" spans="1:10" ht="15" customHeight="1">
      <c r="A70" s="947"/>
      <c r="B70" s="1078" t="s">
        <v>107</v>
      </c>
      <c r="C70" s="1066"/>
      <c r="D70" s="1066"/>
      <c r="E70" s="1066"/>
      <c r="F70" s="1067"/>
      <c r="G70" s="948" t="s">
        <v>16</v>
      </c>
      <c r="H70" s="949">
        <v>6</v>
      </c>
      <c r="I70" s="949"/>
      <c r="J70" s="950">
        <f t="shared" si="1"/>
        <v>0</v>
      </c>
    </row>
    <row r="71" spans="1:10" ht="15" customHeight="1">
      <c r="A71" s="947"/>
      <c r="B71" s="1078" t="s">
        <v>108</v>
      </c>
      <c r="C71" s="1066"/>
      <c r="D71" s="1066"/>
      <c r="E71" s="1066"/>
      <c r="F71" s="1067"/>
      <c r="G71" s="948" t="s">
        <v>16</v>
      </c>
      <c r="H71" s="949">
        <v>12</v>
      </c>
      <c r="I71" s="949"/>
      <c r="J71" s="950">
        <f t="shared" si="1"/>
        <v>0</v>
      </c>
    </row>
    <row r="72" spans="1:10" ht="15" customHeight="1">
      <c r="A72" s="947"/>
      <c r="B72" s="1078" t="s">
        <v>109</v>
      </c>
      <c r="C72" s="1066"/>
      <c r="D72" s="1066"/>
      <c r="E72" s="1066"/>
      <c r="F72" s="1067"/>
      <c r="G72" s="948" t="s">
        <v>16</v>
      </c>
      <c r="H72" s="949">
        <v>10</v>
      </c>
      <c r="I72" s="949"/>
      <c r="J72" s="950">
        <f t="shared" si="1"/>
        <v>0</v>
      </c>
    </row>
    <row r="73" spans="1:10">
      <c r="A73" s="947"/>
      <c r="B73" s="940"/>
      <c r="C73" s="941"/>
      <c r="D73" s="941"/>
      <c r="E73" s="941"/>
      <c r="F73" s="942"/>
      <c r="G73" s="948"/>
      <c r="H73" s="949"/>
      <c r="I73" s="949"/>
      <c r="J73" s="950"/>
    </row>
    <row r="74" spans="1:10" ht="41.1" customHeight="1">
      <c r="A74" s="947" t="s">
        <v>110</v>
      </c>
      <c r="B74" s="1065" t="s">
        <v>1126</v>
      </c>
      <c r="C74" s="1066"/>
      <c r="D74" s="1066"/>
      <c r="E74" s="1066"/>
      <c r="F74" s="1067"/>
      <c r="G74" s="948"/>
      <c r="H74" s="949"/>
      <c r="I74" s="949"/>
      <c r="J74" s="950"/>
    </row>
    <row r="75" spans="1:10" ht="15" customHeight="1">
      <c r="A75" s="947"/>
      <c r="B75" s="1065" t="s">
        <v>111</v>
      </c>
      <c r="C75" s="1066"/>
      <c r="D75" s="1066"/>
      <c r="E75" s="1066"/>
      <c r="F75" s="1067"/>
      <c r="G75" s="948"/>
      <c r="H75" s="949"/>
      <c r="I75" s="949"/>
      <c r="J75" s="950"/>
    </row>
    <row r="76" spans="1:10" ht="29.1" customHeight="1">
      <c r="A76" s="947"/>
      <c r="B76" s="1065" t="s">
        <v>1127</v>
      </c>
      <c r="C76" s="1066"/>
      <c r="D76" s="1066"/>
      <c r="E76" s="1066"/>
      <c r="F76" s="1067"/>
      <c r="G76" s="948" t="s">
        <v>10</v>
      </c>
      <c r="H76" s="949">
        <v>2</v>
      </c>
      <c r="I76" s="949"/>
      <c r="J76" s="950">
        <f t="shared" ref="J76:J78" si="2">I76*H76</f>
        <v>0</v>
      </c>
    </row>
    <row r="77" spans="1:10" ht="29.1" customHeight="1">
      <c r="A77" s="947"/>
      <c r="B77" s="1065" t="s">
        <v>1128</v>
      </c>
      <c r="C77" s="1066"/>
      <c r="D77" s="1066"/>
      <c r="E77" s="1066"/>
      <c r="F77" s="1067"/>
      <c r="G77" s="948" t="s">
        <v>10</v>
      </c>
      <c r="H77" s="949">
        <v>3</v>
      </c>
      <c r="I77" s="949"/>
      <c r="J77" s="950">
        <f t="shared" si="2"/>
        <v>0</v>
      </c>
    </row>
    <row r="78" spans="1:10" ht="29.1" customHeight="1">
      <c r="A78" s="947"/>
      <c r="B78" s="1065" t="s">
        <v>1129</v>
      </c>
      <c r="C78" s="1066"/>
      <c r="D78" s="1066"/>
      <c r="E78" s="1066"/>
      <c r="F78" s="1067"/>
      <c r="G78" s="948" t="s">
        <v>10</v>
      </c>
      <c r="H78" s="949">
        <v>1</v>
      </c>
      <c r="I78" s="949"/>
      <c r="J78" s="950">
        <f t="shared" si="2"/>
        <v>0</v>
      </c>
    </row>
    <row r="79" spans="1:10">
      <c r="A79" s="947"/>
      <c r="B79" s="940"/>
      <c r="C79" s="941"/>
      <c r="D79" s="941"/>
      <c r="E79" s="941"/>
      <c r="F79" s="942"/>
      <c r="G79" s="948"/>
      <c r="H79" s="949"/>
      <c r="I79" s="949"/>
      <c r="J79" s="950"/>
    </row>
    <row r="80" spans="1:10" ht="56.25" customHeight="1">
      <c r="A80" s="947" t="s">
        <v>112</v>
      </c>
      <c r="B80" s="1065" t="s">
        <v>113</v>
      </c>
      <c r="C80" s="1066"/>
      <c r="D80" s="1066"/>
      <c r="E80" s="1066"/>
      <c r="F80" s="1067"/>
      <c r="G80" s="948"/>
      <c r="H80" s="949"/>
      <c r="I80" s="949"/>
      <c r="J80" s="950"/>
    </row>
    <row r="81" spans="1:10">
      <c r="A81" s="947"/>
      <c r="B81" s="1065" t="s">
        <v>114</v>
      </c>
      <c r="C81" s="1066"/>
      <c r="D81" s="1066"/>
      <c r="E81" s="1066"/>
      <c r="F81" s="1067"/>
      <c r="G81" s="948" t="s">
        <v>16</v>
      </c>
      <c r="H81" s="949">
        <v>175</v>
      </c>
      <c r="I81" s="949"/>
      <c r="J81" s="950">
        <f t="shared" ref="J81" si="3">I81*H81</f>
        <v>0</v>
      </c>
    </row>
    <row r="82" spans="1:10">
      <c r="A82" s="947"/>
      <c r="B82" s="940"/>
      <c r="C82" s="941"/>
      <c r="D82" s="941"/>
      <c r="E82" s="941"/>
      <c r="F82" s="942"/>
      <c r="G82" s="948"/>
      <c r="H82" s="949"/>
      <c r="I82" s="949"/>
      <c r="J82" s="950"/>
    </row>
    <row r="83" spans="1:10" ht="33" customHeight="1">
      <c r="A83" s="947" t="s">
        <v>115</v>
      </c>
      <c r="B83" s="1065" t="s">
        <v>1130</v>
      </c>
      <c r="C83" s="1066"/>
      <c r="D83" s="1066"/>
      <c r="E83" s="1066"/>
      <c r="F83" s="1067"/>
      <c r="G83" s="948" t="s">
        <v>8</v>
      </c>
      <c r="H83" s="949">
        <v>7</v>
      </c>
      <c r="I83" s="949"/>
      <c r="J83" s="950">
        <f t="shared" ref="J83" si="4">I83*H83</f>
        <v>0</v>
      </c>
    </row>
    <row r="84" spans="1:10" ht="15" customHeight="1">
      <c r="A84" s="947"/>
      <c r="B84" s="940"/>
      <c r="C84" s="941"/>
      <c r="D84" s="941"/>
      <c r="E84" s="941"/>
      <c r="F84" s="942"/>
      <c r="G84" s="948"/>
      <c r="H84" s="949"/>
      <c r="I84" s="949"/>
      <c r="J84" s="950"/>
    </row>
    <row r="85" spans="1:10" ht="28.5" customHeight="1">
      <c r="A85" s="947" t="s">
        <v>116</v>
      </c>
      <c r="B85" s="1065" t="s">
        <v>117</v>
      </c>
      <c r="C85" s="1066"/>
      <c r="D85" s="1066"/>
      <c r="E85" s="1066"/>
      <c r="F85" s="1067"/>
      <c r="G85" s="948" t="s">
        <v>118</v>
      </c>
      <c r="H85" s="949">
        <v>5</v>
      </c>
      <c r="I85" s="949"/>
      <c r="J85" s="950">
        <f t="shared" ref="J85" si="5">I85*H85</f>
        <v>0</v>
      </c>
    </row>
    <row r="86" spans="1:10" ht="15" customHeight="1">
      <c r="A86" s="947"/>
      <c r="B86" s="1065"/>
      <c r="C86" s="1066"/>
      <c r="D86" s="1066"/>
      <c r="E86" s="1066"/>
      <c r="F86" s="1067"/>
      <c r="G86" s="948"/>
      <c r="H86" s="949"/>
      <c r="I86" s="949"/>
      <c r="J86" s="950"/>
    </row>
    <row r="87" spans="1:10" ht="42.75" customHeight="1">
      <c r="A87" s="947" t="s">
        <v>119</v>
      </c>
      <c r="B87" s="1065" t="s">
        <v>120</v>
      </c>
      <c r="C87" s="1066"/>
      <c r="D87" s="1066"/>
      <c r="E87" s="1066"/>
      <c r="F87" s="1067"/>
      <c r="G87" s="948" t="s">
        <v>10</v>
      </c>
      <c r="H87" s="949">
        <v>1</v>
      </c>
      <c r="I87" s="949"/>
      <c r="J87" s="950">
        <f t="shared" ref="J87" si="6">I87*H87</f>
        <v>0</v>
      </c>
    </row>
    <row r="88" spans="1:10" ht="15" customHeight="1">
      <c r="A88" s="947"/>
      <c r="B88" s="1065"/>
      <c r="C88" s="1066"/>
      <c r="D88" s="1066"/>
      <c r="E88" s="1066"/>
      <c r="F88" s="1067"/>
      <c r="G88" s="948"/>
      <c r="H88" s="949"/>
      <c r="I88" s="949"/>
      <c r="J88" s="950"/>
    </row>
    <row r="89" spans="1:10" ht="31.5" customHeight="1">
      <c r="A89" s="947" t="s">
        <v>121</v>
      </c>
      <c r="B89" s="1065" t="s">
        <v>122</v>
      </c>
      <c r="C89" s="1066"/>
      <c r="D89" s="1066"/>
      <c r="E89" s="1066"/>
      <c r="F89" s="1067"/>
      <c r="G89" s="948" t="s">
        <v>16</v>
      </c>
      <c r="H89" s="949">
        <v>50</v>
      </c>
      <c r="I89" s="949"/>
      <c r="J89" s="950">
        <f t="shared" ref="J89" si="7">I89*H89</f>
        <v>0</v>
      </c>
    </row>
    <row r="90" spans="1:10" ht="15" customHeight="1">
      <c r="A90" s="947"/>
      <c r="B90" s="940"/>
      <c r="C90" s="941"/>
      <c r="D90" s="941"/>
      <c r="E90" s="941"/>
      <c r="F90" s="942"/>
      <c r="G90" s="948"/>
      <c r="H90" s="949"/>
      <c r="I90" s="949"/>
      <c r="J90" s="950"/>
    </row>
    <row r="91" spans="1:10" ht="31.5" customHeight="1">
      <c r="A91" s="947" t="s">
        <v>123</v>
      </c>
      <c r="B91" s="1065" t="s">
        <v>124</v>
      </c>
      <c r="C91" s="1066"/>
      <c r="D91" s="1066"/>
      <c r="E91" s="1066"/>
      <c r="F91" s="1067"/>
      <c r="G91" s="948" t="s">
        <v>10</v>
      </c>
      <c r="H91" s="949">
        <v>1</v>
      </c>
      <c r="I91" s="949"/>
      <c r="J91" s="950">
        <f t="shared" ref="J91" si="8">I91*H91</f>
        <v>0</v>
      </c>
    </row>
    <row r="92" spans="1:10" ht="15" customHeight="1">
      <c r="A92" s="947"/>
      <c r="B92" s="1065"/>
      <c r="C92" s="1066"/>
      <c r="D92" s="1066"/>
      <c r="E92" s="1066"/>
      <c r="F92" s="1067"/>
      <c r="G92" s="948"/>
      <c r="H92" s="949"/>
      <c r="I92" s="949"/>
      <c r="J92" s="950"/>
    </row>
    <row r="93" spans="1:10" ht="44.25" customHeight="1">
      <c r="A93" s="947" t="s">
        <v>125</v>
      </c>
      <c r="B93" s="1065" t="s">
        <v>126</v>
      </c>
      <c r="C93" s="1066"/>
      <c r="D93" s="1066"/>
      <c r="E93" s="1066"/>
      <c r="F93" s="1067"/>
      <c r="G93" s="948" t="s">
        <v>10</v>
      </c>
      <c r="H93" s="949">
        <v>1</v>
      </c>
      <c r="I93" s="949"/>
      <c r="J93" s="950">
        <f t="shared" ref="J93" si="9">I93*H93</f>
        <v>0</v>
      </c>
    </row>
    <row r="94" spans="1:10">
      <c r="A94" s="947"/>
      <c r="B94" s="940"/>
      <c r="C94" s="941"/>
      <c r="D94" s="941"/>
      <c r="E94" s="941"/>
      <c r="F94" s="942"/>
      <c r="G94" s="948"/>
      <c r="H94" s="949"/>
      <c r="I94" s="949"/>
      <c r="J94" s="950"/>
    </row>
    <row r="95" spans="1:10">
      <c r="A95" s="1079" t="s">
        <v>52</v>
      </c>
      <c r="B95" s="1080"/>
      <c r="C95" s="1080"/>
      <c r="D95" s="1080"/>
      <c r="E95" s="1080"/>
      <c r="F95" s="1080"/>
      <c r="G95" s="1080"/>
      <c r="H95" s="1080"/>
      <c r="I95" s="1080"/>
      <c r="J95" s="962">
        <f>SUM(J37:J93)</f>
        <v>0</v>
      </c>
    </row>
    <row r="98" spans="1:10">
      <c r="A98" s="1076" t="s">
        <v>127</v>
      </c>
      <c r="B98" s="1076"/>
      <c r="C98" s="1076"/>
      <c r="D98" s="1076"/>
      <c r="E98" s="1076"/>
      <c r="F98" s="1076"/>
      <c r="G98" s="1076"/>
      <c r="H98" s="1076"/>
      <c r="I98" s="1076"/>
      <c r="J98" s="1076"/>
    </row>
    <row r="99" spans="1:10">
      <c r="A99" s="946"/>
      <c r="B99" s="946"/>
      <c r="C99" s="946"/>
      <c r="D99" s="946"/>
      <c r="E99" s="946"/>
      <c r="F99" s="946"/>
      <c r="G99" s="946"/>
      <c r="H99" s="1002"/>
      <c r="I99" s="1002"/>
      <c r="J99" s="1002"/>
    </row>
    <row r="100" spans="1:10" ht="25.5">
      <c r="A100" s="937" t="s">
        <v>67</v>
      </c>
      <c r="B100" s="1064" t="s">
        <v>68</v>
      </c>
      <c r="C100" s="1064"/>
      <c r="D100" s="1064"/>
      <c r="E100" s="1064"/>
      <c r="F100" s="1064"/>
      <c r="G100" s="938" t="s">
        <v>69</v>
      </c>
      <c r="H100" s="994" t="s">
        <v>70</v>
      </c>
      <c r="I100" s="995" t="s">
        <v>71</v>
      </c>
      <c r="J100" s="996" t="s">
        <v>72</v>
      </c>
    </row>
    <row r="101" spans="1:10" ht="201.75" customHeight="1">
      <c r="A101" s="963" t="s">
        <v>79</v>
      </c>
      <c r="B101" s="1081" t="s">
        <v>128</v>
      </c>
      <c r="C101" s="1081"/>
      <c r="D101" s="1081"/>
      <c r="E101" s="1081"/>
      <c r="F101" s="1081"/>
      <c r="G101" s="964"/>
      <c r="H101" s="965"/>
      <c r="I101" s="965"/>
      <c r="J101" s="957"/>
    </row>
    <row r="102" spans="1:10" ht="15" customHeight="1">
      <c r="A102" s="947"/>
      <c r="B102" s="1078" t="s">
        <v>129</v>
      </c>
      <c r="C102" s="1066"/>
      <c r="D102" s="1066"/>
      <c r="E102" s="1066"/>
      <c r="F102" s="1067"/>
      <c r="G102" s="948"/>
      <c r="H102" s="949"/>
      <c r="I102" s="949"/>
      <c r="J102" s="950"/>
    </row>
    <row r="103" spans="1:10" ht="15" customHeight="1">
      <c r="A103" s="947"/>
      <c r="B103" s="1065" t="s">
        <v>1131</v>
      </c>
      <c r="C103" s="1066"/>
      <c r="D103" s="1066"/>
      <c r="E103" s="1066"/>
      <c r="F103" s="1067"/>
      <c r="G103" s="948"/>
      <c r="H103" s="949"/>
      <c r="I103" s="949"/>
      <c r="J103" s="950"/>
    </row>
    <row r="104" spans="1:10" ht="15" customHeight="1">
      <c r="A104" s="947"/>
      <c r="B104" s="1065" t="s">
        <v>130</v>
      </c>
      <c r="C104" s="1066"/>
      <c r="D104" s="1066"/>
      <c r="E104" s="1066"/>
      <c r="F104" s="1067"/>
      <c r="G104" s="948"/>
      <c r="H104" s="949"/>
      <c r="I104" s="949"/>
      <c r="J104" s="950"/>
    </row>
    <row r="105" spans="1:10" ht="15" customHeight="1">
      <c r="A105" s="947"/>
      <c r="B105" s="1065" t="s">
        <v>131</v>
      </c>
      <c r="C105" s="1066"/>
      <c r="D105" s="1066"/>
      <c r="E105" s="1066"/>
      <c r="F105" s="1067"/>
      <c r="G105" s="948"/>
      <c r="H105" s="949"/>
      <c r="I105" s="949"/>
      <c r="J105" s="950"/>
    </row>
    <row r="106" spans="1:10" ht="15" customHeight="1">
      <c r="A106" s="947"/>
      <c r="B106" s="1078" t="s">
        <v>1132</v>
      </c>
      <c r="C106" s="1066"/>
      <c r="D106" s="1066"/>
      <c r="E106" s="1066"/>
      <c r="F106" s="1067"/>
      <c r="G106" s="948"/>
      <c r="H106" s="949"/>
      <c r="I106" s="949"/>
      <c r="J106" s="950"/>
    </row>
    <row r="107" spans="1:10" ht="15" customHeight="1">
      <c r="A107" s="947"/>
      <c r="B107" s="1078" t="s">
        <v>1133</v>
      </c>
      <c r="C107" s="1066"/>
      <c r="D107" s="1066"/>
      <c r="E107" s="1066"/>
      <c r="F107" s="1067"/>
      <c r="G107" s="948"/>
      <c r="H107" s="949"/>
      <c r="I107" s="949"/>
      <c r="J107" s="950"/>
    </row>
    <row r="108" spans="1:10" ht="15" customHeight="1">
      <c r="A108" s="947"/>
      <c r="B108" s="1078" t="s">
        <v>132</v>
      </c>
      <c r="C108" s="1066"/>
      <c r="D108" s="1066"/>
      <c r="E108" s="1066"/>
      <c r="F108" s="1067"/>
      <c r="G108" s="948"/>
      <c r="H108" s="949"/>
      <c r="I108" s="949"/>
      <c r="J108" s="950"/>
    </row>
    <row r="109" spans="1:10" ht="15" customHeight="1">
      <c r="A109" s="947"/>
      <c r="B109" s="1078" t="s">
        <v>1134</v>
      </c>
      <c r="C109" s="1066"/>
      <c r="D109" s="1066"/>
      <c r="E109" s="1066"/>
      <c r="F109" s="1067"/>
      <c r="G109" s="948"/>
      <c r="H109" s="949"/>
      <c r="I109" s="949"/>
      <c r="J109" s="950"/>
    </row>
    <row r="110" spans="1:10" ht="15" customHeight="1">
      <c r="A110" s="947"/>
      <c r="B110" s="1078" t="s">
        <v>1135</v>
      </c>
      <c r="C110" s="1066"/>
      <c r="D110" s="1066"/>
      <c r="E110" s="1066"/>
      <c r="F110" s="1067"/>
      <c r="G110" s="964" t="s">
        <v>10</v>
      </c>
      <c r="H110" s="965">
        <v>1</v>
      </c>
      <c r="I110" s="965"/>
      <c r="J110" s="957">
        <f t="shared" ref="J110" si="10">I110*H110</f>
        <v>0</v>
      </c>
    </row>
    <row r="111" spans="1:10" ht="15" customHeight="1">
      <c r="A111" s="947"/>
      <c r="B111" s="1078"/>
      <c r="C111" s="1066"/>
      <c r="D111" s="1066"/>
      <c r="E111" s="1066"/>
      <c r="F111" s="1067"/>
      <c r="G111" s="948"/>
      <c r="H111" s="949"/>
      <c r="I111" s="949"/>
      <c r="J111" s="950"/>
    </row>
    <row r="112" spans="1:10" ht="44.25" customHeight="1">
      <c r="A112" s="963" t="s">
        <v>89</v>
      </c>
      <c r="B112" s="1081" t="s">
        <v>133</v>
      </c>
      <c r="C112" s="1081"/>
      <c r="D112" s="1081"/>
      <c r="E112" s="1081"/>
      <c r="F112" s="1081"/>
      <c r="G112" s="964" t="s">
        <v>10</v>
      </c>
      <c r="H112" s="965">
        <v>1</v>
      </c>
      <c r="I112" s="965"/>
      <c r="J112" s="957">
        <f t="shared" ref="J112" si="11">I112*H112</f>
        <v>0</v>
      </c>
    </row>
    <row r="113" spans="1:10">
      <c r="A113" s="963"/>
      <c r="B113" s="966"/>
      <c r="C113" s="967"/>
      <c r="D113" s="967"/>
      <c r="E113" s="967"/>
      <c r="F113" s="968"/>
      <c r="G113" s="964"/>
      <c r="H113" s="965"/>
      <c r="I113" s="965"/>
      <c r="J113" s="957"/>
    </row>
    <row r="114" spans="1:10" ht="51" customHeight="1">
      <c r="A114" s="963" t="s">
        <v>20</v>
      </c>
      <c r="B114" s="1082" t="s">
        <v>1136</v>
      </c>
      <c r="C114" s="1083"/>
      <c r="D114" s="1083"/>
      <c r="E114" s="1083"/>
      <c r="F114" s="1084"/>
      <c r="G114" s="964" t="s">
        <v>10</v>
      </c>
      <c r="H114" s="965">
        <v>1</v>
      </c>
      <c r="I114" s="965"/>
      <c r="J114" s="957">
        <f t="shared" ref="J114" si="12">I114*H114</f>
        <v>0</v>
      </c>
    </row>
    <row r="115" spans="1:10">
      <c r="A115" s="963"/>
      <c r="B115" s="966"/>
      <c r="C115" s="967"/>
      <c r="D115" s="967"/>
      <c r="E115" s="967"/>
      <c r="F115" s="968"/>
      <c r="G115" s="964"/>
      <c r="H115" s="965"/>
      <c r="I115" s="965"/>
      <c r="J115" s="957"/>
    </row>
    <row r="116" spans="1:10" ht="28.5" customHeight="1">
      <c r="A116" s="963" t="s">
        <v>21</v>
      </c>
      <c r="B116" s="1082" t="s">
        <v>134</v>
      </c>
      <c r="C116" s="1083"/>
      <c r="D116" s="1083"/>
      <c r="E116" s="1083"/>
      <c r="F116" s="1084"/>
      <c r="G116" s="964" t="s">
        <v>10</v>
      </c>
      <c r="H116" s="965">
        <v>1</v>
      </c>
      <c r="I116" s="965"/>
      <c r="J116" s="957">
        <f t="shared" ref="J116" si="13">I116*H116</f>
        <v>0</v>
      </c>
    </row>
    <row r="117" spans="1:10" ht="15" customHeight="1">
      <c r="A117" s="963"/>
      <c r="B117" s="966"/>
      <c r="C117" s="967"/>
      <c r="D117" s="967"/>
      <c r="E117" s="967"/>
      <c r="F117" s="968"/>
      <c r="G117" s="964"/>
      <c r="H117" s="965"/>
      <c r="I117" s="965"/>
      <c r="J117" s="957"/>
    </row>
    <row r="118" spans="1:10" ht="39.4" customHeight="1">
      <c r="A118" s="963" t="s">
        <v>97</v>
      </c>
      <c r="B118" s="1082" t="s">
        <v>1137</v>
      </c>
      <c r="C118" s="1083"/>
      <c r="D118" s="1083"/>
      <c r="E118" s="1083"/>
      <c r="F118" s="1084"/>
      <c r="G118" s="964" t="s">
        <v>8</v>
      </c>
      <c r="H118" s="965">
        <v>6</v>
      </c>
      <c r="I118" s="965"/>
      <c r="J118" s="957">
        <f t="shared" ref="J118" si="14">I118*H118</f>
        <v>0</v>
      </c>
    </row>
    <row r="119" spans="1:10" ht="15" customHeight="1">
      <c r="A119" s="963"/>
      <c r="B119" s="966"/>
      <c r="C119" s="967"/>
      <c r="D119" s="967"/>
      <c r="E119" s="967"/>
      <c r="F119" s="968"/>
      <c r="G119" s="964"/>
      <c r="H119" s="965"/>
      <c r="I119" s="965"/>
      <c r="J119" s="957"/>
    </row>
    <row r="120" spans="1:10" ht="57" customHeight="1">
      <c r="A120" s="963" t="s">
        <v>102</v>
      </c>
      <c r="B120" s="1082" t="s">
        <v>135</v>
      </c>
      <c r="C120" s="1083"/>
      <c r="D120" s="1083"/>
      <c r="E120" s="1083"/>
      <c r="F120" s="1084"/>
      <c r="G120" s="964"/>
      <c r="H120" s="965"/>
      <c r="I120" s="965"/>
      <c r="J120" s="957"/>
    </row>
    <row r="121" spans="1:10" ht="95.25" customHeight="1">
      <c r="A121" s="963"/>
      <c r="B121" s="1082" t="s">
        <v>136</v>
      </c>
      <c r="C121" s="1083"/>
      <c r="D121" s="1083"/>
      <c r="E121" s="1083"/>
      <c r="F121" s="1084"/>
      <c r="G121" s="964"/>
      <c r="H121" s="965"/>
      <c r="I121" s="965"/>
      <c r="J121" s="957"/>
    </row>
    <row r="122" spans="1:10" ht="81.75" customHeight="1">
      <c r="A122" s="963"/>
      <c r="B122" s="1082" t="s">
        <v>137</v>
      </c>
      <c r="C122" s="1083"/>
      <c r="D122" s="1083"/>
      <c r="E122" s="1083"/>
      <c r="F122" s="1084"/>
      <c r="G122" s="964"/>
      <c r="H122" s="965"/>
      <c r="I122" s="965"/>
      <c r="J122" s="957"/>
    </row>
    <row r="123" spans="1:10" ht="29.25" customHeight="1">
      <c r="A123" s="963"/>
      <c r="B123" s="1082" t="s">
        <v>138</v>
      </c>
      <c r="C123" s="1083"/>
      <c r="D123" s="1083"/>
      <c r="E123" s="1083"/>
      <c r="F123" s="1084"/>
      <c r="G123" s="964"/>
      <c r="H123" s="965"/>
      <c r="I123" s="965"/>
      <c r="J123" s="957"/>
    </row>
    <row r="124" spans="1:10" ht="15" customHeight="1">
      <c r="A124" s="963"/>
      <c r="B124" s="1082" t="s">
        <v>139</v>
      </c>
      <c r="C124" s="1083"/>
      <c r="D124" s="1083"/>
      <c r="E124" s="1083"/>
      <c r="F124" s="1084"/>
      <c r="G124" s="964"/>
      <c r="H124" s="965"/>
      <c r="I124" s="965"/>
      <c r="J124" s="957"/>
    </row>
    <row r="125" spans="1:10" ht="15" customHeight="1">
      <c r="A125" s="963"/>
      <c r="B125" s="1082" t="s">
        <v>140</v>
      </c>
      <c r="C125" s="1083"/>
      <c r="D125" s="1083"/>
      <c r="E125" s="1083"/>
      <c r="F125" s="1084"/>
      <c r="G125" s="964"/>
      <c r="H125" s="965"/>
      <c r="I125" s="965"/>
      <c r="J125" s="957"/>
    </row>
    <row r="126" spans="1:10" ht="56.25" customHeight="1">
      <c r="A126" s="963"/>
      <c r="B126" s="1082" t="s">
        <v>141</v>
      </c>
      <c r="C126" s="1083"/>
      <c r="D126" s="1083"/>
      <c r="E126" s="1083"/>
      <c r="F126" s="1084"/>
      <c r="G126" s="964"/>
      <c r="H126" s="965"/>
      <c r="I126" s="965"/>
      <c r="J126" s="957"/>
    </row>
    <row r="127" spans="1:10" ht="42.75" customHeight="1">
      <c r="A127" s="963"/>
      <c r="B127" s="1082" t="s">
        <v>142</v>
      </c>
      <c r="C127" s="1083"/>
      <c r="D127" s="1083"/>
      <c r="E127" s="1083"/>
      <c r="F127" s="1084"/>
      <c r="G127" s="964"/>
      <c r="H127" s="965"/>
      <c r="I127" s="965"/>
      <c r="J127" s="957"/>
    </row>
    <row r="128" spans="1:10" ht="15" customHeight="1">
      <c r="A128" s="963"/>
      <c r="B128" s="1082" t="s">
        <v>143</v>
      </c>
      <c r="C128" s="1083"/>
      <c r="D128" s="1083"/>
      <c r="E128" s="1083"/>
      <c r="F128" s="1084"/>
      <c r="G128" s="964"/>
      <c r="H128" s="965"/>
      <c r="I128" s="965"/>
      <c r="J128" s="957"/>
    </row>
    <row r="129" spans="1:10" ht="15" customHeight="1">
      <c r="A129" s="963"/>
      <c r="B129" s="1082" t="s">
        <v>144</v>
      </c>
      <c r="C129" s="1083"/>
      <c r="D129" s="1083"/>
      <c r="E129" s="1083"/>
      <c r="F129" s="1084"/>
      <c r="G129" s="964"/>
      <c r="H129" s="965"/>
      <c r="I129" s="965"/>
      <c r="J129" s="957"/>
    </row>
    <row r="130" spans="1:10" ht="15" customHeight="1">
      <c r="A130" s="963"/>
      <c r="B130" s="1082" t="s">
        <v>1138</v>
      </c>
      <c r="C130" s="1083"/>
      <c r="D130" s="1083"/>
      <c r="E130" s="1083"/>
      <c r="F130" s="1084"/>
      <c r="G130" s="964"/>
      <c r="H130" s="965"/>
      <c r="I130" s="965"/>
      <c r="J130" s="957"/>
    </row>
    <row r="131" spans="1:10" ht="15" customHeight="1">
      <c r="A131" s="963"/>
      <c r="B131" s="1082" t="s">
        <v>145</v>
      </c>
      <c r="C131" s="1083"/>
      <c r="D131" s="1083"/>
      <c r="E131" s="1083"/>
      <c r="F131" s="1084"/>
      <c r="G131" s="964"/>
      <c r="H131" s="965"/>
      <c r="I131" s="965"/>
      <c r="J131" s="957"/>
    </row>
    <row r="132" spans="1:10" ht="15" customHeight="1">
      <c r="A132" s="963"/>
      <c r="B132" s="1082" t="s">
        <v>146</v>
      </c>
      <c r="C132" s="1083"/>
      <c r="D132" s="1083"/>
      <c r="E132" s="1083"/>
      <c r="F132" s="1084"/>
      <c r="G132" s="964"/>
      <c r="H132" s="965"/>
      <c r="I132" s="965"/>
      <c r="J132" s="957"/>
    </row>
    <row r="133" spans="1:10" ht="15" customHeight="1">
      <c r="A133" s="963"/>
      <c r="B133" s="1082" t="s">
        <v>147</v>
      </c>
      <c r="C133" s="1083"/>
      <c r="D133" s="1083"/>
      <c r="E133" s="1083"/>
      <c r="F133" s="1084"/>
      <c r="G133" s="964"/>
      <c r="H133" s="965"/>
      <c r="I133" s="965"/>
      <c r="J133" s="957"/>
    </row>
    <row r="134" spans="1:10" ht="15" customHeight="1">
      <c r="A134" s="963"/>
      <c r="B134" s="1082" t="s">
        <v>148</v>
      </c>
      <c r="C134" s="1083"/>
      <c r="D134" s="1083"/>
      <c r="E134" s="1083"/>
      <c r="F134" s="1084"/>
      <c r="G134" s="964"/>
      <c r="H134" s="965"/>
      <c r="I134" s="965"/>
      <c r="J134" s="957"/>
    </row>
    <row r="135" spans="1:10" ht="15" customHeight="1">
      <c r="A135" s="963"/>
      <c r="B135" s="1082" t="s">
        <v>149</v>
      </c>
      <c r="C135" s="1083"/>
      <c r="D135" s="1083"/>
      <c r="E135" s="1083"/>
      <c r="F135" s="1084"/>
      <c r="G135" s="964"/>
      <c r="H135" s="965"/>
      <c r="I135" s="965"/>
      <c r="J135" s="957"/>
    </row>
    <row r="136" spans="1:10" ht="15" customHeight="1">
      <c r="A136" s="963"/>
      <c r="B136" s="1082" t="s">
        <v>150</v>
      </c>
      <c r="C136" s="1083"/>
      <c r="D136" s="1083"/>
      <c r="E136" s="1083"/>
      <c r="F136" s="1084"/>
      <c r="G136" s="964"/>
      <c r="H136" s="965"/>
      <c r="I136" s="965"/>
      <c r="J136" s="957"/>
    </row>
    <row r="137" spans="1:10" ht="15" customHeight="1">
      <c r="A137" s="963"/>
      <c r="B137" s="1082" t="s">
        <v>151</v>
      </c>
      <c r="C137" s="1083"/>
      <c r="D137" s="1083"/>
      <c r="E137" s="1083"/>
      <c r="F137" s="1084"/>
      <c r="G137" s="964" t="s">
        <v>10</v>
      </c>
      <c r="H137" s="965">
        <v>6</v>
      </c>
      <c r="I137" s="965"/>
      <c r="J137" s="957">
        <f t="shared" ref="J137" si="15">I137*H137</f>
        <v>0</v>
      </c>
    </row>
    <row r="138" spans="1:10" ht="15" customHeight="1">
      <c r="A138" s="963"/>
      <c r="B138" s="966"/>
      <c r="C138" s="967"/>
      <c r="D138" s="967"/>
      <c r="E138" s="967"/>
      <c r="F138" s="968"/>
      <c r="G138" s="964"/>
      <c r="H138" s="965"/>
      <c r="I138" s="965"/>
      <c r="J138" s="957"/>
    </row>
    <row r="139" spans="1:10" ht="42.75" customHeight="1">
      <c r="A139" s="963" t="s">
        <v>110</v>
      </c>
      <c r="B139" s="1081" t="s">
        <v>152</v>
      </c>
      <c r="C139" s="1081"/>
      <c r="D139" s="1081"/>
      <c r="E139" s="1081"/>
      <c r="F139" s="1081"/>
      <c r="G139" s="964" t="s">
        <v>8</v>
      </c>
      <c r="H139" s="965">
        <v>1</v>
      </c>
      <c r="I139" s="965"/>
      <c r="J139" s="957">
        <f t="shared" ref="J139" si="16">H139*I139</f>
        <v>0</v>
      </c>
    </row>
    <row r="140" spans="1:10" s="974" customFormat="1">
      <c r="A140" s="969"/>
      <c r="B140" s="970"/>
      <c r="C140" s="971"/>
      <c r="D140" s="971"/>
      <c r="E140" s="971"/>
      <c r="F140" s="972"/>
      <c r="G140" s="973"/>
      <c r="H140" s="1003"/>
      <c r="I140" s="1004"/>
      <c r="J140" s="1005"/>
    </row>
    <row r="141" spans="1:10">
      <c r="A141" s="1079" t="s">
        <v>52</v>
      </c>
      <c r="B141" s="1080"/>
      <c r="C141" s="1080"/>
      <c r="D141" s="1080"/>
      <c r="E141" s="1080"/>
      <c r="F141" s="1080"/>
      <c r="G141" s="1080"/>
      <c r="H141" s="1080"/>
      <c r="I141" s="1080"/>
      <c r="J141" s="962">
        <f>SUM(J101:J139)</f>
        <v>0</v>
      </c>
    </row>
    <row r="144" spans="1:10" ht="18" customHeight="1">
      <c r="A144" s="1075" t="s">
        <v>153</v>
      </c>
      <c r="B144" s="1075"/>
      <c r="C144" s="1075"/>
      <c r="D144" s="1075"/>
      <c r="E144" s="1075"/>
      <c r="F144" s="1075"/>
      <c r="G144" s="1075"/>
      <c r="H144" s="1075"/>
      <c r="I144" s="1075"/>
      <c r="J144" s="1075"/>
    </row>
    <row r="145" spans="1:10" ht="15" customHeight="1">
      <c r="A145" s="945"/>
      <c r="B145" s="945"/>
      <c r="C145" s="945"/>
      <c r="D145" s="945"/>
      <c r="E145" s="945"/>
      <c r="F145" s="945"/>
      <c r="G145" s="945"/>
      <c r="H145" s="1001"/>
      <c r="I145" s="1001"/>
      <c r="J145" s="1001"/>
    </row>
    <row r="146" spans="1:10">
      <c r="A146" s="1076" t="s">
        <v>154</v>
      </c>
      <c r="B146" s="1076"/>
      <c r="C146" s="1076"/>
      <c r="D146" s="1076"/>
      <c r="E146" s="1076"/>
      <c r="F146" s="1076"/>
      <c r="G146" s="1076"/>
      <c r="H146" s="1076"/>
      <c r="I146" s="1076"/>
      <c r="J146" s="1076"/>
    </row>
    <row r="147" spans="1:10">
      <c r="A147" s="946"/>
      <c r="B147" s="946"/>
      <c r="C147" s="946"/>
      <c r="D147" s="946"/>
      <c r="E147" s="946"/>
      <c r="F147" s="946"/>
      <c r="G147" s="946"/>
      <c r="H147" s="1002"/>
      <c r="I147" s="1002"/>
      <c r="J147" s="1002"/>
    </row>
    <row r="148" spans="1:10" ht="25.5">
      <c r="A148" s="937" t="s">
        <v>67</v>
      </c>
      <c r="B148" s="1064" t="s">
        <v>68</v>
      </c>
      <c r="C148" s="1064"/>
      <c r="D148" s="1064"/>
      <c r="E148" s="1064"/>
      <c r="F148" s="1064"/>
      <c r="G148" s="938" t="s">
        <v>69</v>
      </c>
      <c r="H148" s="994" t="s">
        <v>70</v>
      </c>
      <c r="I148" s="995" t="s">
        <v>71</v>
      </c>
      <c r="J148" s="996" t="s">
        <v>72</v>
      </c>
    </row>
    <row r="149" spans="1:10">
      <c r="A149" s="975"/>
      <c r="B149" s="976"/>
      <c r="C149" s="977"/>
      <c r="D149" s="977"/>
      <c r="E149" s="977"/>
      <c r="F149" s="978"/>
      <c r="G149" s="944"/>
      <c r="H149" s="997"/>
      <c r="I149" s="998"/>
      <c r="J149" s="999"/>
    </row>
    <row r="150" spans="1:10" ht="202.5" customHeight="1">
      <c r="A150" s="947" t="s">
        <v>79</v>
      </c>
      <c r="B150" s="1065" t="s">
        <v>1139</v>
      </c>
      <c r="C150" s="1066"/>
      <c r="D150" s="1066"/>
      <c r="E150" s="1066"/>
      <c r="F150" s="1067"/>
      <c r="G150" s="948"/>
      <c r="H150" s="949"/>
      <c r="I150" s="949"/>
      <c r="J150" s="950"/>
    </row>
    <row r="151" spans="1:10">
      <c r="A151" s="947"/>
      <c r="B151" s="1065" t="s">
        <v>1140</v>
      </c>
      <c r="C151" s="1066"/>
      <c r="D151" s="1066"/>
      <c r="E151" s="1066"/>
      <c r="F151" s="1067"/>
      <c r="G151" s="948"/>
      <c r="H151" s="949"/>
      <c r="I151" s="949"/>
      <c r="J151" s="950"/>
    </row>
    <row r="152" spans="1:10">
      <c r="A152" s="947"/>
      <c r="B152" s="1065" t="s">
        <v>1141</v>
      </c>
      <c r="C152" s="1066"/>
      <c r="D152" s="1066"/>
      <c r="E152" s="1066"/>
      <c r="F152" s="1067"/>
      <c r="G152" s="948"/>
      <c r="H152" s="949"/>
      <c r="I152" s="949"/>
      <c r="J152" s="950"/>
    </row>
    <row r="153" spans="1:10">
      <c r="A153" s="947"/>
      <c r="B153" s="1065" t="s">
        <v>1142</v>
      </c>
      <c r="C153" s="1066"/>
      <c r="D153" s="1066"/>
      <c r="E153" s="1066"/>
      <c r="F153" s="1067"/>
      <c r="G153" s="948"/>
      <c r="H153" s="949"/>
      <c r="I153" s="949"/>
      <c r="J153" s="950"/>
    </row>
    <row r="154" spans="1:10">
      <c r="A154" s="947"/>
      <c r="B154" s="1065" t="s">
        <v>1143</v>
      </c>
      <c r="C154" s="1066"/>
      <c r="D154" s="1066"/>
      <c r="E154" s="1066"/>
      <c r="F154" s="1067"/>
      <c r="G154" s="948"/>
      <c r="H154" s="949"/>
      <c r="I154" s="949"/>
      <c r="J154" s="950"/>
    </row>
    <row r="155" spans="1:10">
      <c r="A155" s="947"/>
      <c r="B155" s="1065" t="s">
        <v>155</v>
      </c>
      <c r="C155" s="1066"/>
      <c r="D155" s="1066"/>
      <c r="E155" s="1066"/>
      <c r="F155" s="1067"/>
      <c r="G155" s="948"/>
      <c r="H155" s="949"/>
      <c r="I155" s="949"/>
      <c r="J155" s="950"/>
    </row>
    <row r="156" spans="1:10" ht="30.75" customHeight="1">
      <c r="A156" s="947"/>
      <c r="B156" s="1065" t="s">
        <v>1144</v>
      </c>
      <c r="C156" s="1066"/>
      <c r="D156" s="1066"/>
      <c r="E156" s="1066"/>
      <c r="F156" s="1067"/>
      <c r="G156" s="948"/>
      <c r="H156" s="949"/>
      <c r="I156" s="949"/>
      <c r="J156" s="950"/>
    </row>
    <row r="157" spans="1:10">
      <c r="A157" s="947"/>
      <c r="B157" s="1065" t="s">
        <v>156</v>
      </c>
      <c r="C157" s="1066"/>
      <c r="D157" s="1066"/>
      <c r="E157" s="1066"/>
      <c r="F157" s="1067"/>
      <c r="G157" s="948"/>
      <c r="H157" s="949"/>
      <c r="I157" s="949"/>
      <c r="J157" s="950"/>
    </row>
    <row r="158" spans="1:10">
      <c r="A158" s="947"/>
      <c r="B158" s="1065" t="s">
        <v>157</v>
      </c>
      <c r="C158" s="1066"/>
      <c r="D158" s="1066"/>
      <c r="E158" s="1066"/>
      <c r="F158" s="1067"/>
      <c r="G158" s="948"/>
      <c r="H158" s="949"/>
      <c r="I158" s="949"/>
      <c r="J158" s="950"/>
    </row>
    <row r="159" spans="1:10">
      <c r="A159" s="947"/>
      <c r="B159" s="1065" t="s">
        <v>158</v>
      </c>
      <c r="C159" s="1066"/>
      <c r="D159" s="1066"/>
      <c r="E159" s="1066"/>
      <c r="F159" s="1067"/>
      <c r="G159" s="948"/>
      <c r="H159" s="949"/>
      <c r="I159" s="949"/>
      <c r="J159" s="950"/>
    </row>
    <row r="160" spans="1:10" ht="28.5" customHeight="1">
      <c r="A160" s="947"/>
      <c r="B160" s="1065" t="s">
        <v>1145</v>
      </c>
      <c r="C160" s="1066"/>
      <c r="D160" s="1066"/>
      <c r="E160" s="1066"/>
      <c r="F160" s="1067"/>
      <c r="G160" s="948"/>
      <c r="H160" s="949"/>
      <c r="I160" s="949"/>
      <c r="J160" s="950"/>
    </row>
    <row r="161" spans="1:10" ht="28.5" customHeight="1">
      <c r="A161" s="947"/>
      <c r="B161" s="1065" t="s">
        <v>1146</v>
      </c>
      <c r="C161" s="1066"/>
      <c r="D161" s="1066"/>
      <c r="E161" s="1066"/>
      <c r="F161" s="1067"/>
      <c r="G161" s="948" t="s">
        <v>10</v>
      </c>
      <c r="H161" s="949">
        <v>2</v>
      </c>
      <c r="I161" s="949"/>
      <c r="J161" s="950">
        <f t="shared" ref="J161" si="17">H161*I161</f>
        <v>0</v>
      </c>
    </row>
    <row r="162" spans="1:10">
      <c r="A162" s="947"/>
      <c r="B162" s="940"/>
      <c r="C162" s="941"/>
      <c r="D162" s="941"/>
      <c r="E162" s="941"/>
      <c r="F162" s="942"/>
      <c r="G162" s="948"/>
      <c r="H162" s="949"/>
      <c r="I162" s="949"/>
      <c r="J162" s="950"/>
    </row>
    <row r="163" spans="1:10" ht="69" customHeight="1">
      <c r="A163" s="947" t="s">
        <v>89</v>
      </c>
      <c r="B163" s="1077" t="s">
        <v>159</v>
      </c>
      <c r="C163" s="1077"/>
      <c r="D163" s="1077"/>
      <c r="E163" s="1077"/>
      <c r="F163" s="1077"/>
      <c r="G163" s="948"/>
      <c r="H163" s="949"/>
      <c r="I163" s="949"/>
      <c r="J163" s="950"/>
    </row>
    <row r="164" spans="1:10" ht="17.100000000000001" customHeight="1">
      <c r="A164" s="947"/>
      <c r="B164" s="1065" t="s">
        <v>160</v>
      </c>
      <c r="C164" s="1066"/>
      <c r="D164" s="1066"/>
      <c r="E164" s="1066"/>
      <c r="F164" s="1067"/>
      <c r="G164" s="948" t="s">
        <v>16</v>
      </c>
      <c r="H164" s="949">
        <v>4</v>
      </c>
      <c r="I164" s="949"/>
      <c r="J164" s="950">
        <f t="shared" ref="J164" si="18">H164*I164</f>
        <v>0</v>
      </c>
    </row>
    <row r="165" spans="1:10">
      <c r="A165" s="947"/>
      <c r="B165" s="966"/>
      <c r="C165" s="979"/>
      <c r="D165" s="979"/>
      <c r="E165" s="979"/>
      <c r="F165" s="980"/>
      <c r="G165" s="948"/>
      <c r="H165" s="949"/>
      <c r="I165" s="949"/>
      <c r="J165" s="950"/>
    </row>
    <row r="166" spans="1:10" ht="53.1" customHeight="1">
      <c r="A166" s="947" t="s">
        <v>20</v>
      </c>
      <c r="B166" s="1077" t="s">
        <v>1147</v>
      </c>
      <c r="C166" s="1077"/>
      <c r="D166" s="1077"/>
      <c r="E166" s="1077"/>
      <c r="F166" s="1077"/>
      <c r="G166" s="948"/>
      <c r="H166" s="949"/>
      <c r="I166" s="949"/>
      <c r="J166" s="950"/>
    </row>
    <row r="167" spans="1:10" ht="17.100000000000001" customHeight="1">
      <c r="A167" s="947"/>
      <c r="B167" s="1065" t="s">
        <v>160</v>
      </c>
      <c r="C167" s="1066"/>
      <c r="D167" s="1066"/>
      <c r="E167" s="1066"/>
      <c r="F167" s="1067"/>
      <c r="G167" s="948" t="s">
        <v>1164</v>
      </c>
      <c r="H167" s="949">
        <v>2</v>
      </c>
      <c r="I167" s="949"/>
      <c r="J167" s="950">
        <f t="shared" ref="J167" si="19">H167*I167</f>
        <v>0</v>
      </c>
    </row>
    <row r="168" spans="1:10">
      <c r="A168" s="947"/>
      <c r="B168" s="966"/>
      <c r="C168" s="979"/>
      <c r="D168" s="979"/>
      <c r="E168" s="979"/>
      <c r="F168" s="980"/>
      <c r="G168" s="948"/>
      <c r="H168" s="949"/>
      <c r="I168" s="949"/>
      <c r="J168" s="950"/>
    </row>
    <row r="169" spans="1:10" ht="56.25" customHeight="1">
      <c r="A169" s="947" t="s">
        <v>21</v>
      </c>
      <c r="B169" s="1065" t="s">
        <v>113</v>
      </c>
      <c r="C169" s="1066"/>
      <c r="D169" s="1066"/>
      <c r="E169" s="1066"/>
      <c r="F169" s="1067"/>
      <c r="G169" s="948"/>
      <c r="H169" s="949"/>
      <c r="I169" s="949"/>
      <c r="J169" s="950"/>
    </row>
    <row r="170" spans="1:10">
      <c r="A170" s="947"/>
      <c r="B170" s="1065" t="s">
        <v>114</v>
      </c>
      <c r="C170" s="1066"/>
      <c r="D170" s="1066"/>
      <c r="E170" s="1066"/>
      <c r="F170" s="1067"/>
      <c r="G170" s="948" t="s">
        <v>16</v>
      </c>
      <c r="H170" s="949">
        <v>40</v>
      </c>
      <c r="I170" s="949"/>
      <c r="J170" s="950">
        <f t="shared" ref="J170" si="20">I170*H170</f>
        <v>0</v>
      </c>
    </row>
    <row r="171" spans="1:10">
      <c r="A171" s="947"/>
      <c r="B171" s="966"/>
      <c r="C171" s="979"/>
      <c r="D171" s="979"/>
      <c r="E171" s="979"/>
      <c r="F171" s="980"/>
      <c r="G171" s="948"/>
      <c r="H171" s="949"/>
      <c r="I171" s="949"/>
      <c r="J171" s="950"/>
    </row>
    <row r="172" spans="1:10" ht="29.25" customHeight="1">
      <c r="A172" s="947" t="s">
        <v>97</v>
      </c>
      <c r="B172" s="1065" t="s">
        <v>1130</v>
      </c>
      <c r="C172" s="1066"/>
      <c r="D172" s="1066"/>
      <c r="E172" s="1066"/>
      <c r="F172" s="1067"/>
      <c r="G172" s="948" t="s">
        <v>8</v>
      </c>
      <c r="H172" s="949">
        <v>2</v>
      </c>
      <c r="I172" s="949"/>
      <c r="J172" s="950">
        <f t="shared" ref="J172" si="21">H172*I172</f>
        <v>0</v>
      </c>
    </row>
    <row r="173" spans="1:10">
      <c r="A173" s="947"/>
      <c r="B173" s="966"/>
      <c r="C173" s="979"/>
      <c r="D173" s="979"/>
      <c r="E173" s="979"/>
      <c r="F173" s="980"/>
      <c r="G173" s="948"/>
      <c r="H173" s="949"/>
      <c r="I173" s="949"/>
      <c r="J173" s="950"/>
    </row>
    <row r="174" spans="1:10" ht="57" customHeight="1">
      <c r="A174" s="947" t="s">
        <v>102</v>
      </c>
      <c r="B174" s="1077" t="s">
        <v>161</v>
      </c>
      <c r="C174" s="1077"/>
      <c r="D174" s="1077"/>
      <c r="E174" s="1077"/>
      <c r="F174" s="1077"/>
      <c r="G174" s="948" t="s">
        <v>1043</v>
      </c>
      <c r="H174" s="949">
        <v>2</v>
      </c>
      <c r="I174" s="949"/>
      <c r="J174" s="950">
        <f t="shared" ref="J174" si="22">H174*I174</f>
        <v>0</v>
      </c>
    </row>
    <row r="175" spans="1:10">
      <c r="A175" s="963"/>
      <c r="B175" s="1091"/>
      <c r="C175" s="1092"/>
      <c r="D175" s="1092"/>
      <c r="E175" s="1092"/>
      <c r="F175" s="1093"/>
      <c r="G175" s="964"/>
      <c r="H175" s="965"/>
      <c r="I175" s="965"/>
      <c r="J175" s="957"/>
    </row>
    <row r="176" spans="1:10">
      <c r="A176" s="1094" t="s">
        <v>52</v>
      </c>
      <c r="B176" s="1095"/>
      <c r="C176" s="1095"/>
      <c r="D176" s="1095"/>
      <c r="E176" s="1095"/>
      <c r="F176" s="1095"/>
      <c r="G176" s="1095"/>
      <c r="H176" s="1095"/>
      <c r="I176" s="1095"/>
      <c r="J176" s="981">
        <f>SUM(J150:J175)</f>
        <v>0</v>
      </c>
    </row>
    <row r="180" spans="1:10">
      <c r="A180" s="1089" t="s">
        <v>53</v>
      </c>
      <c r="B180" s="1089"/>
      <c r="C180" s="1089"/>
      <c r="D180" s="1089"/>
      <c r="E180" s="1089"/>
      <c r="F180" s="1089"/>
      <c r="G180" s="1089"/>
      <c r="H180" s="1089"/>
      <c r="I180" s="1089"/>
      <c r="J180" s="1089"/>
    </row>
    <row r="181" spans="1:10">
      <c r="A181" s="982"/>
      <c r="B181" s="982"/>
      <c r="C181" s="982"/>
      <c r="D181" s="982"/>
      <c r="E181" s="982"/>
      <c r="F181" s="982"/>
      <c r="G181" s="982"/>
      <c r="H181" s="1006"/>
      <c r="I181" s="1006"/>
      <c r="J181" s="1006"/>
    </row>
    <row r="182" spans="1:10" ht="15.75" customHeight="1">
      <c r="A182" s="983" t="s">
        <v>79</v>
      </c>
      <c r="B182" s="1090" t="s">
        <v>162</v>
      </c>
      <c r="C182" s="1090"/>
      <c r="D182" s="1090"/>
      <c r="E182" s="1090"/>
      <c r="F182" s="1090"/>
      <c r="G182" s="1090"/>
      <c r="H182" s="1090"/>
      <c r="I182" s="1090"/>
      <c r="J182" s="984"/>
    </row>
    <row r="183" spans="1:10" ht="15" customHeight="1">
      <c r="A183" s="985" t="s">
        <v>163</v>
      </c>
      <c r="B183" s="1086" t="s">
        <v>164</v>
      </c>
      <c r="C183" s="1086"/>
      <c r="D183" s="1086"/>
      <c r="E183" s="1086"/>
      <c r="F183" s="1086"/>
      <c r="G183" s="1086"/>
      <c r="H183" s="1086"/>
      <c r="I183" s="1086"/>
      <c r="J183" s="986">
        <f>J95</f>
        <v>0</v>
      </c>
    </row>
    <row r="184" spans="1:10" ht="15" customHeight="1">
      <c r="A184" s="985" t="s">
        <v>165</v>
      </c>
      <c r="B184" s="1086" t="s">
        <v>166</v>
      </c>
      <c r="C184" s="1086"/>
      <c r="D184" s="1086"/>
      <c r="E184" s="1086"/>
      <c r="F184" s="1086"/>
      <c r="G184" s="1086"/>
      <c r="H184" s="1086"/>
      <c r="I184" s="1086"/>
      <c r="J184" s="986">
        <f>J141</f>
        <v>0</v>
      </c>
    </row>
    <row r="185" spans="1:10" ht="15.75" customHeight="1">
      <c r="A185" s="983" t="s">
        <v>89</v>
      </c>
      <c r="B185" s="1090" t="s">
        <v>167</v>
      </c>
      <c r="C185" s="1090"/>
      <c r="D185" s="1090"/>
      <c r="E185" s="1090"/>
      <c r="F185" s="1090"/>
      <c r="G185" s="1090"/>
      <c r="H185" s="1090"/>
      <c r="I185" s="1090"/>
      <c r="J185" s="984"/>
    </row>
    <row r="186" spans="1:10" ht="15" customHeight="1">
      <c r="A186" s="987" t="s">
        <v>168</v>
      </c>
      <c r="B186" s="1086" t="s">
        <v>169</v>
      </c>
      <c r="C186" s="1086"/>
      <c r="D186" s="1086"/>
      <c r="E186" s="1086"/>
      <c r="F186" s="1086"/>
      <c r="G186" s="1086"/>
      <c r="H186" s="1086"/>
      <c r="I186" s="1086"/>
      <c r="J186" s="988">
        <f>J176</f>
        <v>0</v>
      </c>
    </row>
    <row r="187" spans="1:10">
      <c r="A187" s="989"/>
      <c r="B187" s="1085" t="s">
        <v>52</v>
      </c>
      <c r="C187" s="1085"/>
      <c r="D187" s="1085"/>
      <c r="E187" s="1085"/>
      <c r="F187" s="1085"/>
      <c r="G187" s="1085"/>
      <c r="H187" s="1085"/>
      <c r="I187" s="1085"/>
      <c r="J187" s="962">
        <f>SUM(J183:J186)</f>
        <v>0</v>
      </c>
    </row>
    <row r="188" spans="1:10">
      <c r="A188" s="990"/>
      <c r="B188" s="1086" t="s">
        <v>55</v>
      </c>
      <c r="C188" s="1086"/>
      <c r="D188" s="1086"/>
      <c r="E188" s="1086"/>
      <c r="F188" s="1086"/>
      <c r="G188" s="1086"/>
      <c r="H188" s="1086"/>
      <c r="I188" s="1086"/>
      <c r="J188" s="984">
        <f>J187*25%</f>
        <v>0</v>
      </c>
    </row>
    <row r="189" spans="1:10" ht="15" customHeight="1">
      <c r="A189" s="990"/>
      <c r="B189" s="1087" t="s">
        <v>56</v>
      </c>
      <c r="C189" s="1087"/>
      <c r="D189" s="1087"/>
      <c r="E189" s="1087"/>
      <c r="F189" s="1087"/>
      <c r="G189" s="1087"/>
      <c r="H189" s="1087"/>
      <c r="I189" s="1087"/>
      <c r="J189" s="984">
        <f>J187+J188</f>
        <v>0</v>
      </c>
    </row>
    <row r="190" spans="1:10">
      <c r="A190" s="991"/>
      <c r="B190" s="991"/>
      <c r="C190" s="991"/>
      <c r="D190" s="991"/>
      <c r="E190" s="991"/>
      <c r="F190" s="991"/>
      <c r="G190" s="991"/>
      <c r="H190" s="1007"/>
      <c r="I190" s="1007"/>
      <c r="J190" s="1007"/>
    </row>
    <row r="191" spans="1:10" ht="15" customHeight="1">
      <c r="H191" s="1088"/>
      <c r="I191" s="1088"/>
      <c r="J191" s="1088"/>
    </row>
    <row r="192" spans="1:10" ht="15" customHeight="1">
      <c r="H192" s="1088"/>
      <c r="I192" s="1088"/>
      <c r="J192" s="1088"/>
    </row>
  </sheetData>
  <mergeCells count="154">
    <mergeCell ref="B187:I187"/>
    <mergeCell ref="B188:I188"/>
    <mergeCell ref="B189:I189"/>
    <mergeCell ref="H191:J191"/>
    <mergeCell ref="H192:J192"/>
    <mergeCell ref="A3:J3"/>
    <mergeCell ref="A180:J180"/>
    <mergeCell ref="B182:I182"/>
    <mergeCell ref="B183:I183"/>
    <mergeCell ref="B184:I184"/>
    <mergeCell ref="B185:I185"/>
    <mergeCell ref="B186:I186"/>
    <mergeCell ref="B169:F169"/>
    <mergeCell ref="B170:F170"/>
    <mergeCell ref="B172:F172"/>
    <mergeCell ref="B174:F174"/>
    <mergeCell ref="B175:F175"/>
    <mergeCell ref="A176:I176"/>
    <mergeCell ref="B160:F160"/>
    <mergeCell ref="B161:F161"/>
    <mergeCell ref="B163:F163"/>
    <mergeCell ref="B164:F164"/>
    <mergeCell ref="B166:F166"/>
    <mergeCell ref="B167:F167"/>
    <mergeCell ref="B154:F154"/>
    <mergeCell ref="B155:F155"/>
    <mergeCell ref="B156:F156"/>
    <mergeCell ref="B157:F157"/>
    <mergeCell ref="B158:F158"/>
    <mergeCell ref="B159:F159"/>
    <mergeCell ref="A146:J146"/>
    <mergeCell ref="B148:F148"/>
    <mergeCell ref="B150:F150"/>
    <mergeCell ref="B151:F151"/>
    <mergeCell ref="B152:F152"/>
    <mergeCell ref="B153:F153"/>
    <mergeCell ref="B135:F135"/>
    <mergeCell ref="B136:F136"/>
    <mergeCell ref="B137:F137"/>
    <mergeCell ref="B139:F139"/>
    <mergeCell ref="A141:I141"/>
    <mergeCell ref="A144:J144"/>
    <mergeCell ref="B129:F129"/>
    <mergeCell ref="B130:F130"/>
    <mergeCell ref="B131:F131"/>
    <mergeCell ref="B132:F132"/>
    <mergeCell ref="B133:F133"/>
    <mergeCell ref="B134:F134"/>
    <mergeCell ref="B123:F123"/>
    <mergeCell ref="B124:F124"/>
    <mergeCell ref="B125:F125"/>
    <mergeCell ref="B126:F126"/>
    <mergeCell ref="B127:F127"/>
    <mergeCell ref="B128:F128"/>
    <mergeCell ref="B114:F114"/>
    <mergeCell ref="B116:F116"/>
    <mergeCell ref="B118:F118"/>
    <mergeCell ref="B120:F120"/>
    <mergeCell ref="B121:F121"/>
    <mergeCell ref="B122:F122"/>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1:F91"/>
    <mergeCell ref="B92:F92"/>
    <mergeCell ref="B93:F93"/>
    <mergeCell ref="A95:I95"/>
    <mergeCell ref="A98:J98"/>
    <mergeCell ref="B100:F100"/>
    <mergeCell ref="B83:F83"/>
    <mergeCell ref="B85:F85"/>
    <mergeCell ref="B86:F86"/>
    <mergeCell ref="B87:F87"/>
    <mergeCell ref="B88:F88"/>
    <mergeCell ref="B89:F89"/>
    <mergeCell ref="B75:F75"/>
    <mergeCell ref="B76:F76"/>
    <mergeCell ref="B77:F77"/>
    <mergeCell ref="B78:F78"/>
    <mergeCell ref="B80:F80"/>
    <mergeCell ref="B81:F81"/>
    <mergeCell ref="B68:F68"/>
    <mergeCell ref="B69:F69"/>
    <mergeCell ref="B70:F70"/>
    <mergeCell ref="B71:F71"/>
    <mergeCell ref="B72:F72"/>
    <mergeCell ref="B74:F74"/>
    <mergeCell ref="B61:F61"/>
    <mergeCell ref="B62:F62"/>
    <mergeCell ref="B63:F63"/>
    <mergeCell ref="B65:F65"/>
    <mergeCell ref="B66:F66"/>
    <mergeCell ref="B67:F67"/>
    <mergeCell ref="B53:F53"/>
    <mergeCell ref="B54:F54"/>
    <mergeCell ref="B55:F55"/>
    <mergeCell ref="B56:F56"/>
    <mergeCell ref="B58:F58"/>
    <mergeCell ref="B60:F60"/>
    <mergeCell ref="B47:F47"/>
    <mergeCell ref="B48:F48"/>
    <mergeCell ref="B49:F49"/>
    <mergeCell ref="B50:F50"/>
    <mergeCell ref="B51:F51"/>
    <mergeCell ref="B52:F52"/>
    <mergeCell ref="B41:F41"/>
    <mergeCell ref="B42:F42"/>
    <mergeCell ref="B43:F43"/>
    <mergeCell ref="B44:F44"/>
    <mergeCell ref="B45:F45"/>
    <mergeCell ref="B46:F46"/>
    <mergeCell ref="B33:F33"/>
    <mergeCell ref="B34:F34"/>
    <mergeCell ref="B35:F35"/>
    <mergeCell ref="B36:F36"/>
    <mergeCell ref="B37:F37"/>
    <mergeCell ref="B39:F39"/>
    <mergeCell ref="B27:F27"/>
    <mergeCell ref="B28:F28"/>
    <mergeCell ref="B29:F29"/>
    <mergeCell ref="B30:F30"/>
    <mergeCell ref="B31:F31"/>
    <mergeCell ref="B32:F32"/>
    <mergeCell ref="B21:F21"/>
    <mergeCell ref="B22:F22"/>
    <mergeCell ref="B23:F23"/>
    <mergeCell ref="B24:F24"/>
    <mergeCell ref="B25:F25"/>
    <mergeCell ref="B26:F26"/>
    <mergeCell ref="A13:J13"/>
    <mergeCell ref="A15:J15"/>
    <mergeCell ref="B17:F17"/>
    <mergeCell ref="B18:F18"/>
    <mergeCell ref="B19:F19"/>
    <mergeCell ref="B20:F20"/>
    <mergeCell ref="B5:F5"/>
    <mergeCell ref="B6:F6"/>
    <mergeCell ref="B7:F7"/>
    <mergeCell ref="B8:F8"/>
    <mergeCell ref="B9:F9"/>
    <mergeCell ref="B10:F10"/>
    <mergeCell ref="A4:D4"/>
    <mergeCell ref="F4:I4"/>
    <mergeCell ref="A1:I1"/>
    <mergeCell ref="A2:E2"/>
  </mergeCells>
  <pageMargins left="0.70866141732283472" right="0.31496062992125984" top="0.74803149606299213" bottom="0.74803149606299213" header="0.31496062992125984" footer="0.31496062992125984"/>
  <pageSetup paperSize="9" scale="91" orientation="portrait" r:id="rId1"/>
  <rowBreaks count="4" manualBreakCount="4">
    <brk id="11" max="9" man="1"/>
    <brk id="64" max="9" man="1"/>
    <brk id="92" max="9" man="1"/>
    <brk id="145"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B41C3-0F69-4507-8576-CE8D6ABBDA22}">
  <dimension ref="A1:G165"/>
  <sheetViews>
    <sheetView showZeros="0" view="pageBreakPreview" zoomScaleNormal="100" zoomScaleSheetLayoutView="100" workbookViewId="0">
      <selection activeCell="E8" sqref="E8"/>
    </sheetView>
  </sheetViews>
  <sheetFormatPr defaultColWidth="9.140625" defaultRowHeight="12.75"/>
  <cols>
    <col min="1" max="1" width="6" style="8" customWidth="1"/>
    <col min="2" max="2" width="35.140625" style="15" customWidth="1"/>
    <col min="3" max="3" width="6.5703125" style="8" customWidth="1"/>
    <col min="4" max="4" width="8.7109375" style="1016" bestFit="1" customWidth="1"/>
    <col min="5" max="5" width="15.28515625" style="1016" customWidth="1"/>
    <col min="6" max="6" width="15.5703125" style="9" customWidth="1"/>
    <col min="7" max="16384" width="9.140625" style="10"/>
  </cols>
  <sheetData>
    <row r="1" spans="1:7" ht="20.25">
      <c r="A1" s="1099"/>
      <c r="B1" s="1100"/>
      <c r="C1" s="1100"/>
      <c r="D1" s="1100"/>
      <c r="E1" s="1100"/>
      <c r="F1" s="1101"/>
    </row>
    <row r="2" spans="1:7" ht="15.75">
      <c r="A2" s="1102" t="s">
        <v>368</v>
      </c>
      <c r="B2" s="1102"/>
      <c r="C2" s="1102"/>
      <c r="D2" s="1102"/>
      <c r="E2" s="1102"/>
      <c r="F2" s="1102"/>
    </row>
    <row r="3" spans="1:7" ht="20.25">
      <c r="A3" s="244"/>
      <c r="B3" s="245"/>
      <c r="C3" s="245"/>
      <c r="D3" s="1008"/>
      <c r="E3" s="1008"/>
      <c r="F3" s="1009"/>
    </row>
    <row r="4" spans="1:7" s="11" customFormat="1" ht="15.75">
      <c r="A4" s="26">
        <v>1</v>
      </c>
      <c r="B4" s="1097" t="s">
        <v>0</v>
      </c>
      <c r="C4" s="1097"/>
      <c r="D4" s="1097"/>
      <c r="E4" s="1097"/>
      <c r="F4" s="1098"/>
    </row>
    <row r="5" spans="1:7">
      <c r="A5" s="27" t="s">
        <v>1</v>
      </c>
      <c r="B5" s="28" t="s">
        <v>2</v>
      </c>
      <c r="C5" s="27" t="s">
        <v>3</v>
      </c>
      <c r="D5" s="1010" t="s">
        <v>4</v>
      </c>
      <c r="E5" s="1011" t="s">
        <v>5</v>
      </c>
      <c r="F5" s="1012" t="s">
        <v>6</v>
      </c>
      <c r="G5" s="12"/>
    </row>
    <row r="6" spans="1:7">
      <c r="A6" s="29"/>
      <c r="B6" s="30"/>
      <c r="C6" s="29"/>
      <c r="D6" s="1013"/>
      <c r="E6" s="1013"/>
      <c r="F6" s="1014"/>
    </row>
    <row r="7" spans="1:7" ht="328.5" customHeight="1">
      <c r="A7" s="29"/>
      <c r="B7" s="1103" t="s">
        <v>1149</v>
      </c>
      <c r="C7" s="1103"/>
      <c r="D7" s="1103"/>
      <c r="E7" s="1103"/>
      <c r="F7" s="1103"/>
    </row>
    <row r="8" spans="1:7">
      <c r="A8" s="29"/>
      <c r="B8" s="30"/>
      <c r="C8" s="29"/>
      <c r="D8" s="1013"/>
      <c r="E8" s="1013"/>
      <c r="F8" s="1014"/>
    </row>
    <row r="9" spans="1:7" ht="25.5">
      <c r="A9" s="2"/>
      <c r="B9" s="1" t="s">
        <v>7</v>
      </c>
      <c r="C9" s="3"/>
      <c r="D9" s="4"/>
      <c r="E9" s="4"/>
      <c r="F9" s="5"/>
      <c r="G9" s="7"/>
    </row>
    <row r="10" spans="1:7" ht="357">
      <c r="A10" s="2">
        <v>1</v>
      </c>
      <c r="B10" s="1" t="s">
        <v>1177</v>
      </c>
      <c r="C10" s="3" t="s">
        <v>8</v>
      </c>
      <c r="D10" s="5"/>
      <c r="E10" s="5"/>
      <c r="F10" s="5"/>
    </row>
    <row r="11" spans="1:7" ht="218.65" customHeight="1">
      <c r="A11" s="2">
        <v>2</v>
      </c>
      <c r="B11" s="1" t="s">
        <v>1176</v>
      </c>
      <c r="C11" s="3" t="s">
        <v>9</v>
      </c>
      <c r="D11" s="5"/>
      <c r="E11" s="5"/>
      <c r="F11" s="5"/>
    </row>
    <row r="12" spans="1:7">
      <c r="A12" s="6"/>
      <c r="B12" s="7"/>
      <c r="D12" s="9"/>
      <c r="E12" s="9"/>
    </row>
    <row r="13" spans="1:7" s="31" customFormat="1" ht="102">
      <c r="A13" s="2">
        <v>4</v>
      </c>
      <c r="B13" s="1" t="s">
        <v>1150</v>
      </c>
      <c r="C13" s="3" t="s">
        <v>9</v>
      </c>
      <c r="D13" s="5"/>
      <c r="E13" s="5"/>
      <c r="F13" s="5"/>
    </row>
    <row r="14" spans="1:7" s="31" customFormat="1">
      <c r="A14" s="2"/>
      <c r="B14" s="1"/>
      <c r="C14" s="3"/>
      <c r="D14" s="5"/>
      <c r="E14" s="5"/>
      <c r="F14" s="5"/>
    </row>
    <row r="15" spans="1:7">
      <c r="A15" s="6"/>
      <c r="B15" s="7"/>
      <c r="D15" s="9"/>
      <c r="E15" s="9"/>
    </row>
    <row r="16" spans="1:7" ht="149.25" customHeight="1">
      <c r="A16" s="2">
        <v>5</v>
      </c>
      <c r="B16" s="1" t="s">
        <v>57</v>
      </c>
      <c r="C16" s="3" t="s">
        <v>10</v>
      </c>
      <c r="D16" s="5"/>
      <c r="E16" s="5"/>
      <c r="F16" s="5"/>
    </row>
    <row r="17" spans="1:7" ht="14.25" customHeight="1">
      <c r="A17" s="6"/>
      <c r="B17" s="7"/>
      <c r="D17" s="9"/>
      <c r="E17" s="9"/>
    </row>
    <row r="18" spans="1:7" ht="409.15" customHeight="1">
      <c r="A18" s="2">
        <v>6</v>
      </c>
      <c r="B18" s="1" t="s">
        <v>58</v>
      </c>
      <c r="C18" s="3" t="s">
        <v>10</v>
      </c>
      <c r="D18" s="5"/>
      <c r="E18" s="5"/>
      <c r="F18" s="5"/>
    </row>
    <row r="19" spans="1:7" ht="15" customHeight="1">
      <c r="A19" s="2"/>
      <c r="B19" s="1"/>
      <c r="C19" s="3"/>
      <c r="D19" s="5"/>
      <c r="E19" s="5"/>
      <c r="F19" s="5"/>
    </row>
    <row r="20" spans="1:7" ht="114.75">
      <c r="A20" s="2">
        <v>7</v>
      </c>
      <c r="B20" s="1" t="s">
        <v>59</v>
      </c>
      <c r="C20" s="3" t="s">
        <v>10</v>
      </c>
      <c r="D20" s="5"/>
      <c r="E20" s="5"/>
      <c r="F20" s="5"/>
    </row>
    <row r="21" spans="1:7">
      <c r="A21" s="2"/>
      <c r="B21" s="32"/>
      <c r="C21" s="3"/>
      <c r="D21" s="4"/>
      <c r="E21" s="5"/>
      <c r="F21" s="5"/>
      <c r="G21" s="7"/>
    </row>
    <row r="22" spans="1:7" ht="51">
      <c r="A22" s="2">
        <v>8</v>
      </c>
      <c r="B22" s="32" t="s">
        <v>1151</v>
      </c>
      <c r="C22" s="3" t="s">
        <v>10</v>
      </c>
      <c r="D22" s="4"/>
      <c r="E22" s="5"/>
      <c r="F22" s="5"/>
      <c r="G22" s="7"/>
    </row>
    <row r="23" spans="1:7">
      <c r="A23" s="2"/>
      <c r="B23" s="32"/>
      <c r="C23" s="3"/>
      <c r="D23" s="4"/>
      <c r="E23" s="5"/>
      <c r="F23" s="5"/>
      <c r="G23" s="7"/>
    </row>
    <row r="24" spans="1:7" ht="51">
      <c r="A24" s="2">
        <v>9</v>
      </c>
      <c r="B24" s="32" t="s">
        <v>18</v>
      </c>
      <c r="C24" s="3"/>
      <c r="D24" s="4"/>
      <c r="E24" s="5"/>
      <c r="F24" s="5"/>
      <c r="G24" s="7"/>
    </row>
    <row r="25" spans="1:7">
      <c r="A25" s="2"/>
      <c r="B25" s="32" t="s">
        <v>60</v>
      </c>
      <c r="C25" s="3" t="s">
        <v>16</v>
      </c>
      <c r="D25" s="4"/>
      <c r="E25" s="5"/>
      <c r="F25" s="5"/>
      <c r="G25" s="7"/>
    </row>
    <row r="26" spans="1:7">
      <c r="A26" s="2"/>
      <c r="B26" s="32"/>
      <c r="C26" s="3"/>
      <c r="D26" s="4"/>
      <c r="E26" s="5"/>
      <c r="F26" s="5"/>
      <c r="G26" s="7"/>
    </row>
    <row r="27" spans="1:7" ht="25.5">
      <c r="A27" s="2">
        <v>9</v>
      </c>
      <c r="B27" s="32" t="s">
        <v>11</v>
      </c>
      <c r="C27" s="3" t="s">
        <v>10</v>
      </c>
      <c r="D27" s="5"/>
      <c r="E27" s="5"/>
      <c r="F27" s="5"/>
      <c r="G27" s="7"/>
    </row>
    <row r="28" spans="1:7">
      <c r="A28" s="2"/>
      <c r="B28" s="32"/>
      <c r="C28" s="3"/>
      <c r="D28" s="4"/>
      <c r="E28" s="5"/>
      <c r="F28" s="5"/>
      <c r="G28" s="7"/>
    </row>
    <row r="29" spans="1:7" ht="25.5">
      <c r="A29" s="2">
        <v>10</v>
      </c>
      <c r="B29" s="32" t="s">
        <v>12</v>
      </c>
      <c r="C29" s="3" t="s">
        <v>10</v>
      </c>
      <c r="D29" s="5"/>
      <c r="E29" s="5"/>
      <c r="F29" s="5"/>
      <c r="G29" s="7"/>
    </row>
    <row r="30" spans="1:7">
      <c r="A30" s="2"/>
      <c r="B30" s="32"/>
      <c r="C30" s="3"/>
      <c r="D30" s="4"/>
      <c r="E30" s="5"/>
      <c r="F30" s="5"/>
      <c r="G30" s="7"/>
    </row>
    <row r="31" spans="1:7" ht="38.25">
      <c r="A31" s="2">
        <v>11</v>
      </c>
      <c r="B31" s="32" t="s">
        <v>13</v>
      </c>
      <c r="C31" s="3" t="s">
        <v>10</v>
      </c>
      <c r="D31" s="5"/>
      <c r="E31" s="5"/>
      <c r="F31" s="5"/>
      <c r="G31" s="7"/>
    </row>
    <row r="32" spans="1:7">
      <c r="A32" s="2"/>
      <c r="B32" s="32"/>
      <c r="C32" s="3"/>
      <c r="D32" s="4"/>
      <c r="E32" s="5"/>
      <c r="F32" s="5"/>
      <c r="G32" s="7"/>
    </row>
    <row r="33" spans="1:7" ht="51">
      <c r="A33" s="2">
        <v>11</v>
      </c>
      <c r="B33" s="32" t="s">
        <v>14</v>
      </c>
      <c r="C33" s="3" t="s">
        <v>10</v>
      </c>
      <c r="D33" s="5"/>
      <c r="E33" s="5"/>
      <c r="F33" s="5"/>
      <c r="G33" s="7"/>
    </row>
    <row r="34" spans="1:7">
      <c r="A34" s="2"/>
      <c r="B34" s="32"/>
      <c r="C34" s="3"/>
      <c r="D34" s="5"/>
      <c r="E34" s="5"/>
      <c r="F34" s="5"/>
      <c r="G34" s="7"/>
    </row>
    <row r="35" spans="1:7" ht="38.25">
      <c r="A35" s="2">
        <v>12</v>
      </c>
      <c r="B35" s="32" t="s">
        <v>19</v>
      </c>
      <c r="C35" s="3" t="s">
        <v>10</v>
      </c>
      <c r="D35" s="5"/>
      <c r="E35" s="5"/>
      <c r="F35" s="5"/>
      <c r="G35" s="7"/>
    </row>
    <row r="36" spans="1:7">
      <c r="A36" s="2"/>
      <c r="B36" s="32"/>
      <c r="C36" s="3"/>
      <c r="D36" s="4"/>
      <c r="E36" s="4"/>
      <c r="F36" s="5"/>
      <c r="G36" s="7"/>
    </row>
    <row r="37" spans="1:7" s="13" customFormat="1" ht="15">
      <c r="A37" s="33">
        <v>1</v>
      </c>
      <c r="B37" s="1096" t="s">
        <v>1178</v>
      </c>
      <c r="C37" s="1096"/>
      <c r="D37" s="1096"/>
      <c r="E37" s="1096"/>
      <c r="F37" s="34"/>
    </row>
    <row r="40" spans="1:7" ht="15.75">
      <c r="A40" s="26">
        <v>2</v>
      </c>
      <c r="B40" s="1097" t="s">
        <v>22</v>
      </c>
      <c r="C40" s="1097"/>
      <c r="D40" s="1097"/>
      <c r="E40" s="1097"/>
      <c r="F40" s="1098"/>
    </row>
    <row r="41" spans="1:7">
      <c r="A41" s="27" t="s">
        <v>1</v>
      </c>
      <c r="B41" s="28" t="s">
        <v>2</v>
      </c>
      <c r="C41" s="27" t="s">
        <v>3</v>
      </c>
      <c r="D41" s="1010" t="s">
        <v>4</v>
      </c>
      <c r="E41" s="1011" t="s">
        <v>5</v>
      </c>
      <c r="F41" s="1012" t="s">
        <v>6</v>
      </c>
    </row>
    <row r="42" spans="1:7">
      <c r="A42" s="3"/>
      <c r="B42" s="35"/>
      <c r="C42" s="3"/>
      <c r="D42" s="4"/>
      <c r="E42" s="4"/>
      <c r="F42" s="5"/>
    </row>
    <row r="43" spans="1:7" ht="102">
      <c r="A43" s="2">
        <v>1</v>
      </c>
      <c r="B43" s="35" t="s">
        <v>17</v>
      </c>
      <c r="C43" s="3" t="s">
        <v>10</v>
      </c>
      <c r="D43" s="58">
        <v>1</v>
      </c>
      <c r="E43" s="5"/>
      <c r="F43" s="5">
        <f t="shared" ref="F43" si="0">D43*E43</f>
        <v>0</v>
      </c>
    </row>
    <row r="44" spans="1:7">
      <c r="A44" s="2"/>
      <c r="B44" s="36"/>
      <c r="C44" s="3"/>
      <c r="D44" s="58"/>
      <c r="E44" s="5"/>
      <c r="F44" s="58"/>
    </row>
    <row r="45" spans="1:7" ht="63.75">
      <c r="A45" s="2">
        <v>2</v>
      </c>
      <c r="B45" s="35" t="s">
        <v>1152</v>
      </c>
      <c r="C45" s="3"/>
      <c r="D45" s="58"/>
      <c r="E45" s="5"/>
      <c r="F45" s="5"/>
    </row>
    <row r="46" spans="1:7">
      <c r="A46" s="2"/>
      <c r="B46" s="35" t="s">
        <v>15</v>
      </c>
      <c r="C46" s="3" t="s">
        <v>16</v>
      </c>
      <c r="D46" s="58">
        <v>60</v>
      </c>
      <c r="E46" s="5"/>
      <c r="F46" s="5">
        <f t="shared" ref="F46" si="1">D46*E46</f>
        <v>0</v>
      </c>
    </row>
    <row r="47" spans="1:7">
      <c r="A47" s="6"/>
      <c r="B47" s="16"/>
      <c r="D47" s="1015"/>
      <c r="E47" s="9"/>
      <c r="F47" s="1015"/>
    </row>
    <row r="48" spans="1:7" ht="38.25">
      <c r="A48" s="2" t="s">
        <v>20</v>
      </c>
      <c r="B48" s="35" t="s">
        <v>24</v>
      </c>
      <c r="C48" s="3" t="s">
        <v>10</v>
      </c>
      <c r="D48" s="58">
        <v>1</v>
      </c>
      <c r="E48" s="5"/>
      <c r="F48" s="5">
        <f t="shared" ref="F48" si="2">D48*E48</f>
        <v>0</v>
      </c>
    </row>
    <row r="49" spans="1:6">
      <c r="A49" s="6"/>
      <c r="B49" s="17"/>
      <c r="D49" s="1015"/>
      <c r="E49" s="9"/>
      <c r="F49" s="1015"/>
    </row>
    <row r="50" spans="1:6" ht="38.25">
      <c r="A50" s="2" t="s">
        <v>21</v>
      </c>
      <c r="B50" s="32" t="s">
        <v>19</v>
      </c>
      <c r="C50" s="3" t="s">
        <v>10</v>
      </c>
      <c r="D50" s="58">
        <v>1</v>
      </c>
      <c r="E50" s="5"/>
      <c r="F50" s="5">
        <f t="shared" ref="F50" si="3">D50*E50</f>
        <v>0</v>
      </c>
    </row>
    <row r="51" spans="1:6">
      <c r="A51" s="6"/>
      <c r="B51" s="17"/>
      <c r="E51" s="1015"/>
      <c r="F51" s="1015"/>
    </row>
    <row r="52" spans="1:6" ht="15">
      <c r="A52" s="33">
        <v>2</v>
      </c>
      <c r="B52" s="1096" t="s">
        <v>23</v>
      </c>
      <c r="C52" s="1096"/>
      <c r="D52" s="1096"/>
      <c r="E52" s="1096"/>
      <c r="F52" s="34">
        <f>SUM(F43:F50)</f>
        <v>0</v>
      </c>
    </row>
    <row r="53" spans="1:6">
      <c r="A53" s="6"/>
      <c r="B53" s="17"/>
      <c r="E53" s="1015"/>
      <c r="F53" s="1015"/>
    </row>
    <row r="54" spans="1:6">
      <c r="A54" s="6"/>
      <c r="B54" s="18"/>
      <c r="E54" s="1015"/>
      <c r="F54" s="1015"/>
    </row>
    <row r="55" spans="1:6" ht="15.75">
      <c r="A55" s="26">
        <v>3</v>
      </c>
      <c r="B55" s="1097" t="s">
        <v>25</v>
      </c>
      <c r="C55" s="1097"/>
      <c r="D55" s="1097"/>
      <c r="E55" s="1097"/>
      <c r="F55" s="1098"/>
    </row>
    <row r="56" spans="1:6">
      <c r="A56" s="27" t="s">
        <v>1</v>
      </c>
      <c r="B56" s="28" t="s">
        <v>2</v>
      </c>
      <c r="C56" s="27" t="s">
        <v>3</v>
      </c>
      <c r="D56" s="1010" t="s">
        <v>4</v>
      </c>
      <c r="E56" s="1011" t="s">
        <v>5</v>
      </c>
      <c r="F56" s="1012" t="s">
        <v>6</v>
      </c>
    </row>
    <row r="57" spans="1:6">
      <c r="A57" s="3"/>
      <c r="B57" s="35"/>
      <c r="C57" s="3"/>
      <c r="D57" s="4"/>
      <c r="E57" s="4"/>
      <c r="F57" s="5"/>
    </row>
    <row r="58" spans="1:6" s="41" customFormat="1" ht="51">
      <c r="A58" s="37" t="s">
        <v>45</v>
      </c>
      <c r="B58" s="38" t="s">
        <v>1153</v>
      </c>
      <c r="C58" s="39"/>
      <c r="D58" s="43"/>
      <c r="E58" s="40"/>
      <c r="F58" s="1017"/>
    </row>
    <row r="59" spans="1:6" s="41" customFormat="1">
      <c r="A59" s="37"/>
      <c r="B59" s="42" t="s">
        <v>61</v>
      </c>
      <c r="C59" s="39" t="s">
        <v>8</v>
      </c>
      <c r="D59" s="43">
        <v>12</v>
      </c>
      <c r="E59" s="43"/>
      <c r="F59" s="1018">
        <f>D59*E59</f>
        <v>0</v>
      </c>
    </row>
    <row r="60" spans="1:6" s="41" customFormat="1">
      <c r="A60" s="37"/>
      <c r="B60" s="42" t="s">
        <v>62</v>
      </c>
      <c r="C60" s="39" t="s">
        <v>8</v>
      </c>
      <c r="D60" s="43">
        <v>12</v>
      </c>
      <c r="E60" s="43"/>
      <c r="F60" s="1018">
        <f t="shared" ref="F60:F62" si="4">D60*E60</f>
        <v>0</v>
      </c>
    </row>
    <row r="61" spans="1:6" s="41" customFormat="1">
      <c r="A61" s="37"/>
      <c r="B61" s="42" t="s">
        <v>63</v>
      </c>
      <c r="C61" s="39" t="s">
        <v>8</v>
      </c>
      <c r="D61" s="43">
        <v>6</v>
      </c>
      <c r="E61" s="43"/>
      <c r="F61" s="1018">
        <f t="shared" si="4"/>
        <v>0</v>
      </c>
    </row>
    <row r="62" spans="1:6" s="48" customFormat="1">
      <c r="A62" s="46"/>
      <c r="B62" s="42" t="s">
        <v>64</v>
      </c>
      <c r="C62" s="39" t="s">
        <v>8</v>
      </c>
      <c r="D62" s="43">
        <v>5</v>
      </c>
      <c r="E62" s="43"/>
      <c r="F62" s="1018">
        <f t="shared" si="4"/>
        <v>0</v>
      </c>
    </row>
    <row r="63" spans="1:6" s="52" customFormat="1">
      <c r="A63" s="46"/>
      <c r="B63" s="47"/>
      <c r="C63" s="49"/>
      <c r="D63" s="50"/>
      <c r="E63" s="50"/>
      <c r="F63" s="51"/>
    </row>
    <row r="64" spans="1:6" s="45" customFormat="1" ht="87" customHeight="1">
      <c r="A64" s="37" t="s">
        <v>48</v>
      </c>
      <c r="B64" s="38" t="s">
        <v>1154</v>
      </c>
      <c r="C64" s="39"/>
      <c r="D64" s="43"/>
      <c r="E64" s="43"/>
      <c r="F64" s="1018"/>
    </row>
    <row r="65" spans="1:6" s="45" customFormat="1" ht="14.25">
      <c r="A65" s="37"/>
      <c r="B65" s="53" t="s">
        <v>26</v>
      </c>
      <c r="C65" s="39" t="s">
        <v>16</v>
      </c>
      <c r="D65" s="43">
        <v>1000</v>
      </c>
      <c r="E65" s="43"/>
      <c r="F65" s="1018">
        <f>E65*D65</f>
        <v>0</v>
      </c>
    </row>
    <row r="66" spans="1:6" s="45" customFormat="1" ht="14.25">
      <c r="A66" s="37"/>
      <c r="B66" s="53" t="s">
        <v>27</v>
      </c>
      <c r="C66" s="39" t="s">
        <v>16</v>
      </c>
      <c r="D66" s="43">
        <v>300</v>
      </c>
      <c r="E66" s="43"/>
      <c r="F66" s="1018">
        <f>E66*D66</f>
        <v>0</v>
      </c>
    </row>
    <row r="67" spans="1:6" s="45" customFormat="1" ht="14.25">
      <c r="A67" s="37"/>
      <c r="B67" s="53" t="s">
        <v>28</v>
      </c>
      <c r="C67" s="39" t="s">
        <v>16</v>
      </c>
      <c r="D67" s="43">
        <v>500</v>
      </c>
      <c r="E67" s="43"/>
      <c r="F67" s="1018">
        <f>E67*D67</f>
        <v>0</v>
      </c>
    </row>
    <row r="68" spans="1:6" s="45" customFormat="1" ht="14.25">
      <c r="A68" s="37"/>
      <c r="B68" s="53" t="s">
        <v>50</v>
      </c>
      <c r="C68" s="39" t="s">
        <v>16</v>
      </c>
      <c r="D68" s="43">
        <v>400</v>
      </c>
      <c r="E68" s="43"/>
      <c r="F68" s="1018">
        <f>E68*D68</f>
        <v>0</v>
      </c>
    </row>
    <row r="69" spans="1:6" s="45" customFormat="1" ht="14.25">
      <c r="A69" s="37"/>
      <c r="B69" s="53" t="s">
        <v>29</v>
      </c>
      <c r="C69" s="39" t="s">
        <v>16</v>
      </c>
      <c r="D69" s="43">
        <v>160</v>
      </c>
      <c r="E69" s="43"/>
      <c r="F69" s="1018">
        <f>E69*D69</f>
        <v>0</v>
      </c>
    </row>
    <row r="70" spans="1:6" s="41" customFormat="1">
      <c r="A70" s="44"/>
      <c r="B70" s="53" t="s">
        <v>30</v>
      </c>
      <c r="C70" s="39" t="s">
        <v>16</v>
      </c>
      <c r="D70" s="43">
        <v>10</v>
      </c>
      <c r="E70" s="43"/>
      <c r="F70" s="1018">
        <f t="shared" ref="F70:F76" si="5">D70*E70</f>
        <v>0</v>
      </c>
    </row>
    <row r="71" spans="1:6" s="41" customFormat="1">
      <c r="A71" s="44"/>
      <c r="B71" s="53" t="s">
        <v>31</v>
      </c>
      <c r="C71" s="39" t="s">
        <v>16</v>
      </c>
      <c r="D71" s="43">
        <v>10</v>
      </c>
      <c r="E71" s="43"/>
      <c r="F71" s="1018">
        <f t="shared" si="5"/>
        <v>0</v>
      </c>
    </row>
    <row r="72" spans="1:6" s="41" customFormat="1">
      <c r="A72" s="44"/>
      <c r="B72" s="53" t="s">
        <v>32</v>
      </c>
      <c r="C72" s="39" t="s">
        <v>16</v>
      </c>
      <c r="D72" s="43">
        <v>10</v>
      </c>
      <c r="E72" s="43"/>
      <c r="F72" s="1018">
        <f t="shared" si="5"/>
        <v>0</v>
      </c>
    </row>
    <row r="73" spans="1:6" s="41" customFormat="1">
      <c r="A73" s="44"/>
      <c r="B73" s="53" t="s">
        <v>33</v>
      </c>
      <c r="C73" s="39" t="s">
        <v>16</v>
      </c>
      <c r="D73" s="43">
        <v>200</v>
      </c>
      <c r="E73" s="43"/>
      <c r="F73" s="1018">
        <f t="shared" si="5"/>
        <v>0</v>
      </c>
    </row>
    <row r="74" spans="1:6" s="41" customFormat="1">
      <c r="A74" s="44"/>
      <c r="B74" s="53" t="s">
        <v>34</v>
      </c>
      <c r="C74" s="39" t="s">
        <v>16</v>
      </c>
      <c r="D74" s="43">
        <v>260</v>
      </c>
      <c r="E74" s="43"/>
      <c r="F74" s="1018">
        <f t="shared" si="5"/>
        <v>0</v>
      </c>
    </row>
    <row r="75" spans="1:6" s="41" customFormat="1">
      <c r="A75" s="44"/>
      <c r="B75" s="53" t="s">
        <v>1155</v>
      </c>
      <c r="C75" s="39" t="s">
        <v>16</v>
      </c>
      <c r="D75" s="43">
        <v>200</v>
      </c>
      <c r="E75" s="43"/>
      <c r="F75" s="1018">
        <f t="shared" si="5"/>
        <v>0</v>
      </c>
    </row>
    <row r="76" spans="1:6" s="41" customFormat="1">
      <c r="A76" s="44"/>
      <c r="B76" s="53" t="s">
        <v>1156</v>
      </c>
      <c r="C76" s="39" t="s">
        <v>16</v>
      </c>
      <c r="D76" s="43">
        <v>100</v>
      </c>
      <c r="E76" s="43"/>
      <c r="F76" s="1018">
        <f t="shared" si="5"/>
        <v>0</v>
      </c>
    </row>
    <row r="77" spans="1:6" s="56" customFormat="1" ht="14.25">
      <c r="A77" s="54"/>
      <c r="B77" s="55" t="s">
        <v>35</v>
      </c>
      <c r="C77" s="44" t="s">
        <v>16</v>
      </c>
      <c r="D77" s="43">
        <v>250</v>
      </c>
      <c r="E77" s="43"/>
      <c r="F77" s="1018">
        <f t="shared" ref="F77:F82" si="6">E77*D77</f>
        <v>0</v>
      </c>
    </row>
    <row r="78" spans="1:6" s="56" customFormat="1" ht="14.25">
      <c r="A78" s="54"/>
      <c r="B78" s="55" t="s">
        <v>36</v>
      </c>
      <c r="C78" s="44" t="s">
        <v>16</v>
      </c>
      <c r="D78" s="43">
        <v>50</v>
      </c>
      <c r="E78" s="43"/>
      <c r="F78" s="1018">
        <f t="shared" si="6"/>
        <v>0</v>
      </c>
    </row>
    <row r="79" spans="1:6" s="56" customFormat="1" ht="14.25">
      <c r="A79" s="54"/>
      <c r="B79" s="55" t="s">
        <v>37</v>
      </c>
      <c r="C79" s="44" t="s">
        <v>16</v>
      </c>
      <c r="D79" s="43">
        <v>30</v>
      </c>
      <c r="E79" s="43"/>
      <c r="F79" s="1018">
        <f t="shared" si="6"/>
        <v>0</v>
      </c>
    </row>
    <row r="80" spans="1:6" s="56" customFormat="1">
      <c r="A80" s="54"/>
      <c r="B80" s="55" t="s">
        <v>1157</v>
      </c>
      <c r="C80" s="44" t="s">
        <v>16</v>
      </c>
      <c r="D80" s="43">
        <v>600</v>
      </c>
      <c r="E80" s="43"/>
      <c r="F80" s="1018">
        <f t="shared" si="6"/>
        <v>0</v>
      </c>
    </row>
    <row r="81" spans="1:6" s="56" customFormat="1">
      <c r="A81" s="54"/>
      <c r="B81" s="55" t="s">
        <v>1158</v>
      </c>
      <c r="C81" s="44" t="s">
        <v>16</v>
      </c>
      <c r="D81" s="43">
        <v>600</v>
      </c>
      <c r="E81" s="43"/>
      <c r="F81" s="1018">
        <f t="shared" si="6"/>
        <v>0</v>
      </c>
    </row>
    <row r="82" spans="1:6" s="56" customFormat="1">
      <c r="A82" s="54"/>
      <c r="B82" s="55" t="s">
        <v>1159</v>
      </c>
      <c r="C82" s="44" t="s">
        <v>16</v>
      </c>
      <c r="D82" s="43">
        <v>100</v>
      </c>
      <c r="E82" s="43"/>
      <c r="F82" s="1018">
        <f t="shared" si="6"/>
        <v>0</v>
      </c>
    </row>
    <row r="83" spans="1:6" s="41" customFormat="1">
      <c r="A83" s="44"/>
      <c r="B83" s="53"/>
      <c r="C83" s="39"/>
      <c r="D83" s="43"/>
      <c r="E83" s="43"/>
      <c r="F83" s="1018"/>
    </row>
    <row r="84" spans="1:6" s="56" customFormat="1" ht="267.75">
      <c r="A84" s="37" t="s">
        <v>46</v>
      </c>
      <c r="B84" s="38" t="s">
        <v>39</v>
      </c>
      <c r="C84" s="39" t="s">
        <v>10</v>
      </c>
      <c r="D84" s="43">
        <v>1</v>
      </c>
      <c r="E84" s="43"/>
      <c r="F84" s="1018">
        <f>E84*D84</f>
        <v>0</v>
      </c>
    </row>
    <row r="85" spans="1:6" s="56" customFormat="1">
      <c r="A85" s="37"/>
      <c r="B85" s="38"/>
      <c r="C85" s="39"/>
      <c r="D85" s="43"/>
      <c r="E85" s="43"/>
      <c r="F85" s="1018"/>
    </row>
    <row r="86" spans="1:6" s="56" customFormat="1" ht="63.75">
      <c r="A86" s="37" t="s">
        <v>47</v>
      </c>
      <c r="B86" s="38" t="s">
        <v>41</v>
      </c>
      <c r="C86" s="39" t="s">
        <v>10</v>
      </c>
      <c r="D86" s="43">
        <v>1</v>
      </c>
      <c r="E86" s="43"/>
      <c r="F86" s="1018">
        <f>E86*D86</f>
        <v>0</v>
      </c>
    </row>
    <row r="87" spans="1:6" s="56" customFormat="1">
      <c r="A87" s="37"/>
      <c r="B87" s="38"/>
      <c r="C87" s="39"/>
      <c r="D87" s="43"/>
      <c r="E87" s="43"/>
      <c r="F87" s="1018"/>
    </row>
    <row r="88" spans="1:6" s="56" customFormat="1" ht="51">
      <c r="A88" s="37" t="s">
        <v>49</v>
      </c>
      <c r="B88" s="38" t="s">
        <v>42</v>
      </c>
      <c r="C88" s="39" t="s">
        <v>10</v>
      </c>
      <c r="D88" s="43">
        <v>1</v>
      </c>
      <c r="E88" s="43"/>
      <c r="F88" s="1018">
        <f>E88*D88</f>
        <v>0</v>
      </c>
    </row>
    <row r="89" spans="1:6" s="56" customFormat="1">
      <c r="A89" s="37"/>
      <c r="B89" s="38"/>
      <c r="C89" s="39"/>
      <c r="D89" s="43"/>
      <c r="E89" s="43"/>
      <c r="F89" s="1018"/>
    </row>
    <row r="90" spans="1:6" s="56" customFormat="1" ht="38.25">
      <c r="A90" s="37" t="s">
        <v>38</v>
      </c>
      <c r="B90" s="38" t="s">
        <v>43</v>
      </c>
      <c r="C90" s="39" t="s">
        <v>10</v>
      </c>
      <c r="D90" s="43">
        <v>1</v>
      </c>
      <c r="E90" s="43"/>
      <c r="F90" s="1018">
        <f>E90*D90</f>
        <v>0</v>
      </c>
    </row>
    <row r="91" spans="1:6" s="56" customFormat="1">
      <c r="A91" s="37"/>
      <c r="B91" s="38"/>
      <c r="C91" s="39"/>
      <c r="D91" s="43"/>
      <c r="E91" s="43"/>
      <c r="F91" s="1018"/>
    </row>
    <row r="92" spans="1:6" s="56" customFormat="1" ht="25.5">
      <c r="A92" s="37" t="s">
        <v>40</v>
      </c>
      <c r="B92" s="38" t="s">
        <v>44</v>
      </c>
      <c r="C92" s="39" t="s">
        <v>10</v>
      </c>
      <c r="D92" s="43">
        <v>1</v>
      </c>
      <c r="E92" s="43"/>
      <c r="F92" s="1018">
        <f>E92*D92</f>
        <v>0</v>
      </c>
    </row>
    <row r="93" spans="1:6">
      <c r="A93" s="2"/>
      <c r="B93" s="35"/>
      <c r="C93" s="3"/>
      <c r="D93" s="58"/>
      <c r="E93" s="5"/>
      <c r="F93" s="5"/>
    </row>
    <row r="94" spans="1:6">
      <c r="A94" s="2">
        <v>8</v>
      </c>
      <c r="B94" s="35" t="s">
        <v>66</v>
      </c>
      <c r="C94" s="3" t="s">
        <v>10</v>
      </c>
      <c r="D94" s="43">
        <v>1</v>
      </c>
      <c r="E94" s="43"/>
      <c r="F94" s="1018">
        <f>E94*D94</f>
        <v>0</v>
      </c>
    </row>
    <row r="95" spans="1:6">
      <c r="A95" s="2"/>
      <c r="B95" s="35"/>
      <c r="C95" s="3"/>
      <c r="D95" s="58"/>
      <c r="E95" s="5"/>
      <c r="F95" s="5"/>
    </row>
    <row r="96" spans="1:6" ht="38.25">
      <c r="A96" s="2">
        <v>9</v>
      </c>
      <c r="B96" s="35" t="s">
        <v>1160</v>
      </c>
      <c r="C96" s="3" t="s">
        <v>10</v>
      </c>
      <c r="D96" s="43">
        <v>1</v>
      </c>
      <c r="E96" s="43"/>
      <c r="F96" s="1018">
        <f>E96*D96</f>
        <v>0</v>
      </c>
    </row>
    <row r="97" spans="1:6">
      <c r="A97" s="6"/>
      <c r="B97" s="17"/>
      <c r="E97" s="1015"/>
      <c r="F97" s="1015"/>
    </row>
    <row r="98" spans="1:6" ht="15">
      <c r="A98" s="33">
        <v>3</v>
      </c>
      <c r="B98" s="1096" t="s">
        <v>65</v>
      </c>
      <c r="C98" s="1096"/>
      <c r="D98" s="1096"/>
      <c r="E98" s="1096"/>
      <c r="F98" s="34">
        <f>SUM(F59:F96)</f>
        <v>0</v>
      </c>
    </row>
    <row r="99" spans="1:6">
      <c r="A99" s="6"/>
      <c r="B99" s="19"/>
      <c r="E99" s="1015"/>
      <c r="F99" s="1015"/>
    </row>
    <row r="100" spans="1:6">
      <c r="A100" s="2"/>
      <c r="B100" s="57"/>
      <c r="C100" s="3"/>
      <c r="D100" s="4"/>
      <c r="E100" s="58"/>
      <c r="F100" s="58"/>
    </row>
    <row r="101" spans="1:6">
      <c r="A101" s="2"/>
      <c r="B101" s="57" t="s">
        <v>53</v>
      </c>
      <c r="C101" s="3"/>
      <c r="D101" s="4"/>
      <c r="E101" s="58"/>
      <c r="F101" s="58"/>
    </row>
    <row r="102" spans="1:6">
      <c r="A102" s="2">
        <v>1</v>
      </c>
      <c r="B102" s="57" t="s">
        <v>1179</v>
      </c>
      <c r="C102" s="3"/>
      <c r="D102" s="4"/>
      <c r="E102" s="58"/>
      <c r="F102" s="58">
        <f>F37</f>
        <v>0</v>
      </c>
    </row>
    <row r="103" spans="1:6">
      <c r="A103" s="2">
        <v>2</v>
      </c>
      <c r="B103" s="57" t="s">
        <v>51</v>
      </c>
      <c r="C103" s="3"/>
      <c r="D103" s="4"/>
      <c r="E103" s="58"/>
      <c r="F103" s="58">
        <f>F52</f>
        <v>0</v>
      </c>
    </row>
    <row r="104" spans="1:6" ht="13.5" thickBot="1">
      <c r="A104" s="59">
        <v>3</v>
      </c>
      <c r="B104" s="60" t="s">
        <v>25</v>
      </c>
      <c r="C104" s="61"/>
      <c r="D104" s="1019"/>
      <c r="E104" s="62"/>
      <c r="F104" s="62">
        <f>F98</f>
        <v>0</v>
      </c>
    </row>
    <row r="105" spans="1:6" ht="13.5" thickTop="1">
      <c r="A105" s="2"/>
      <c r="B105" s="57" t="s">
        <v>52</v>
      </c>
      <c r="C105" s="3"/>
      <c r="D105" s="4"/>
      <c r="E105" s="58"/>
      <c r="F105" s="58">
        <f>F102+F103+F104</f>
        <v>0</v>
      </c>
    </row>
    <row r="106" spans="1:6" ht="13.5" thickBot="1">
      <c r="A106" s="64"/>
      <c r="B106" s="65" t="s">
        <v>55</v>
      </c>
      <c r="C106" s="66"/>
      <c r="D106" s="1020"/>
      <c r="E106" s="1021"/>
      <c r="F106" s="69">
        <f>(F105-F102)*0.25</f>
        <v>0</v>
      </c>
    </row>
    <row r="107" spans="1:6">
      <c r="A107" s="6"/>
      <c r="B107" s="63" t="s">
        <v>56</v>
      </c>
      <c r="C107" s="67"/>
      <c r="D107" s="40"/>
      <c r="E107" s="68"/>
      <c r="F107" s="68">
        <f>F105+F106</f>
        <v>0</v>
      </c>
    </row>
    <row r="108" spans="1:6">
      <c r="A108" s="6"/>
      <c r="B108" s="1054" t="s">
        <v>1180</v>
      </c>
      <c r="C108" s="1054"/>
      <c r="D108" s="1054"/>
      <c r="E108" s="1054"/>
      <c r="F108" s="1054"/>
    </row>
    <row r="109" spans="1:6">
      <c r="A109" s="6"/>
      <c r="B109" s="17"/>
      <c r="E109" s="1015"/>
      <c r="F109" s="1015"/>
    </row>
    <row r="110" spans="1:6">
      <c r="A110" s="6"/>
      <c r="B110" s="17"/>
      <c r="E110" s="1015"/>
      <c r="F110" s="1015"/>
    </row>
    <row r="111" spans="1:6">
      <c r="A111" s="6"/>
      <c r="B111" s="17"/>
      <c r="E111" s="1015"/>
      <c r="F111" s="1015"/>
    </row>
    <row r="112" spans="1:6">
      <c r="A112" s="6"/>
      <c r="B112" s="17"/>
      <c r="E112" s="1015"/>
      <c r="F112" s="1015"/>
    </row>
    <row r="113" spans="1:6">
      <c r="A113" s="6"/>
      <c r="B113" s="17"/>
      <c r="E113" s="1015"/>
      <c r="F113" s="1015"/>
    </row>
    <row r="114" spans="1:6">
      <c r="A114" s="6"/>
      <c r="B114" s="20"/>
      <c r="E114" s="1015"/>
      <c r="F114" s="1015"/>
    </row>
    <row r="115" spans="1:6">
      <c r="A115" s="6"/>
      <c r="B115" s="21"/>
      <c r="E115" s="1015"/>
      <c r="F115" s="1015"/>
    </row>
    <row r="116" spans="1:6">
      <c r="A116" s="6"/>
      <c r="B116" s="17"/>
      <c r="E116" s="1015" t="s">
        <v>54</v>
      </c>
      <c r="F116" s="1015"/>
    </row>
    <row r="117" spans="1:6">
      <c r="A117" s="6"/>
      <c r="E117" s="1015"/>
      <c r="F117" s="1015"/>
    </row>
    <row r="118" spans="1:6">
      <c r="A118" s="6"/>
      <c r="E118" s="1015"/>
      <c r="F118" s="1015"/>
    </row>
    <row r="119" spans="1:6">
      <c r="A119" s="6"/>
      <c r="B119" s="17"/>
      <c r="E119" s="1015"/>
      <c r="F119" s="1015"/>
    </row>
    <row r="120" spans="1:6">
      <c r="A120" s="6"/>
      <c r="B120" s="17"/>
      <c r="E120" s="1015"/>
      <c r="F120" s="1015"/>
    </row>
    <row r="121" spans="1:6">
      <c r="A121" s="6"/>
      <c r="B121" s="19"/>
      <c r="E121" s="1015"/>
      <c r="F121" s="1015"/>
    </row>
    <row r="122" spans="1:6">
      <c r="A122" s="6"/>
      <c r="B122" s="21"/>
      <c r="E122" s="1015"/>
      <c r="F122" s="1015"/>
    </row>
    <row r="123" spans="1:6">
      <c r="A123" s="6"/>
      <c r="B123" s="17"/>
      <c r="E123" s="1015"/>
      <c r="F123" s="1015"/>
    </row>
    <row r="124" spans="1:6">
      <c r="A124" s="6"/>
      <c r="B124" s="17"/>
      <c r="E124" s="1015"/>
      <c r="F124" s="1015"/>
    </row>
    <row r="125" spans="1:6">
      <c r="A125" s="6"/>
      <c r="B125" s="17"/>
      <c r="E125" s="1015"/>
      <c r="F125" s="1015"/>
    </row>
    <row r="126" spans="1:6">
      <c r="A126" s="6"/>
      <c r="B126" s="22"/>
      <c r="E126" s="1015"/>
      <c r="F126" s="1015"/>
    </row>
    <row r="127" spans="1:6">
      <c r="A127" s="6"/>
      <c r="B127" s="17"/>
      <c r="E127" s="1015"/>
      <c r="F127" s="1015"/>
    </row>
    <row r="128" spans="1:6">
      <c r="A128" s="6"/>
      <c r="B128" s="19"/>
      <c r="E128" s="1015"/>
      <c r="F128" s="1015"/>
    </row>
    <row r="129" spans="1:6">
      <c r="A129" s="6"/>
      <c r="B129" s="17"/>
      <c r="E129" s="1015"/>
      <c r="F129" s="1015"/>
    </row>
    <row r="130" spans="1:6">
      <c r="A130" s="6"/>
      <c r="B130" s="17"/>
      <c r="E130" s="1015"/>
      <c r="F130" s="1015"/>
    </row>
    <row r="131" spans="1:6">
      <c r="A131" s="6"/>
      <c r="B131" s="18"/>
      <c r="E131" s="1015"/>
      <c r="F131" s="1015"/>
    </row>
    <row r="132" spans="1:6">
      <c r="A132" s="6"/>
      <c r="B132" s="17"/>
      <c r="E132" s="1015"/>
      <c r="F132" s="1015"/>
    </row>
    <row r="133" spans="1:6">
      <c r="A133" s="6"/>
      <c r="B133" s="17"/>
      <c r="E133" s="1015"/>
      <c r="F133" s="1015"/>
    </row>
    <row r="134" spans="1:6">
      <c r="A134" s="6"/>
      <c r="B134" s="17"/>
      <c r="E134" s="1015"/>
      <c r="F134" s="1015"/>
    </row>
    <row r="135" spans="1:6">
      <c r="A135" s="6"/>
      <c r="B135" s="17"/>
      <c r="E135" s="1015"/>
      <c r="F135" s="1015"/>
    </row>
    <row r="136" spans="1:6">
      <c r="A136" s="6"/>
      <c r="B136" s="18"/>
      <c r="E136" s="1015"/>
      <c r="F136" s="1015"/>
    </row>
    <row r="137" spans="1:6">
      <c r="A137" s="6"/>
      <c r="B137" s="18"/>
      <c r="E137" s="1015"/>
      <c r="F137" s="1015"/>
    </row>
    <row r="138" spans="1:6">
      <c r="A138" s="6"/>
      <c r="B138" s="18"/>
      <c r="E138" s="1015"/>
      <c r="F138" s="1015"/>
    </row>
    <row r="139" spans="1:6">
      <c r="A139" s="6"/>
      <c r="B139" s="18"/>
      <c r="E139" s="1015"/>
      <c r="F139" s="1015"/>
    </row>
    <row r="140" spans="1:6">
      <c r="A140" s="6"/>
      <c r="B140" s="18"/>
      <c r="E140" s="1015"/>
      <c r="F140" s="1015"/>
    </row>
    <row r="141" spans="1:6">
      <c r="A141" s="6"/>
      <c r="B141" s="18"/>
      <c r="E141" s="1015"/>
      <c r="F141" s="1015"/>
    </row>
    <row r="142" spans="1:6">
      <c r="A142" s="6"/>
      <c r="B142" s="18"/>
      <c r="E142" s="1015"/>
      <c r="F142" s="1015"/>
    </row>
    <row r="143" spans="1:6">
      <c r="A143" s="6"/>
      <c r="B143" s="18"/>
      <c r="E143" s="1015"/>
      <c r="F143" s="1015"/>
    </row>
    <row r="144" spans="1:6">
      <c r="A144" s="6"/>
      <c r="B144" s="22"/>
      <c r="E144" s="1015"/>
      <c r="F144" s="1015"/>
    </row>
    <row r="145" spans="1:6">
      <c r="A145" s="6"/>
      <c r="B145" s="18"/>
      <c r="E145" s="1015"/>
      <c r="F145" s="1015"/>
    </row>
    <row r="146" spans="1:6">
      <c r="A146" s="6"/>
      <c r="B146" s="19"/>
      <c r="E146" s="1015"/>
      <c r="F146" s="1015"/>
    </row>
    <row r="147" spans="1:6">
      <c r="A147" s="6"/>
      <c r="B147" s="17"/>
      <c r="E147" s="1015"/>
      <c r="F147" s="1015"/>
    </row>
    <row r="148" spans="1:6">
      <c r="A148" s="6"/>
      <c r="B148" s="17"/>
      <c r="E148" s="1015"/>
      <c r="F148" s="1015"/>
    </row>
    <row r="149" spans="1:6">
      <c r="A149" s="6"/>
      <c r="B149" s="17"/>
      <c r="E149" s="1015"/>
      <c r="F149" s="1015"/>
    </row>
    <row r="150" spans="1:6">
      <c r="A150" s="6"/>
      <c r="B150" s="17"/>
      <c r="E150" s="1015"/>
      <c r="F150" s="1015"/>
    </row>
    <row r="151" spans="1:6">
      <c r="A151" s="6"/>
      <c r="B151" s="17"/>
      <c r="E151" s="1015"/>
      <c r="F151" s="1015"/>
    </row>
    <row r="152" spans="1:6">
      <c r="A152" s="6"/>
      <c r="B152" s="17"/>
      <c r="E152" s="1015"/>
      <c r="F152" s="1015"/>
    </row>
    <row r="153" spans="1:6">
      <c r="A153" s="6"/>
      <c r="B153" s="17"/>
      <c r="E153" s="1015"/>
      <c r="F153" s="1015"/>
    </row>
    <row r="154" spans="1:6">
      <c r="A154" s="6"/>
      <c r="B154" s="17"/>
      <c r="E154" s="1015"/>
      <c r="F154" s="1015"/>
    </row>
    <row r="155" spans="1:6">
      <c r="A155" s="6"/>
      <c r="B155" s="17"/>
      <c r="E155" s="1015"/>
      <c r="F155" s="1015"/>
    </row>
    <row r="156" spans="1:6">
      <c r="A156" s="6"/>
      <c r="B156" s="17"/>
      <c r="E156" s="1015"/>
      <c r="F156" s="1015"/>
    </row>
    <row r="157" spans="1:6">
      <c r="A157" s="6"/>
      <c r="B157" s="17"/>
      <c r="E157" s="1015"/>
      <c r="F157" s="1015"/>
    </row>
    <row r="158" spans="1:6">
      <c r="A158" s="6"/>
      <c r="B158" s="17"/>
      <c r="E158" s="1015"/>
      <c r="F158" s="1015"/>
    </row>
    <row r="159" spans="1:6">
      <c r="A159" s="6"/>
      <c r="B159" s="14"/>
      <c r="E159" s="1015"/>
      <c r="F159" s="1015"/>
    </row>
    <row r="160" spans="1:6">
      <c r="A160" s="6"/>
      <c r="B160" s="7"/>
      <c r="E160" s="1015"/>
      <c r="F160" s="1015"/>
    </row>
    <row r="161" spans="2:6">
      <c r="B161" s="14"/>
      <c r="E161" s="1015"/>
      <c r="F161" s="1015"/>
    </row>
    <row r="162" spans="2:6">
      <c r="B162" s="17"/>
      <c r="E162" s="1015"/>
      <c r="F162" s="1015"/>
    </row>
    <row r="163" spans="2:6">
      <c r="B163" s="23"/>
      <c r="E163" s="1015"/>
      <c r="F163" s="1015"/>
    </row>
    <row r="165" spans="2:6">
      <c r="B165" s="24"/>
      <c r="C165" s="25"/>
      <c r="D165" s="1022"/>
      <c r="E165" s="1015"/>
      <c r="F165" s="1015"/>
    </row>
  </sheetData>
  <protectedRanges>
    <protectedRange password="CACF" sqref="B30:B36 B50" name="Range1_1"/>
    <protectedRange password="CACF" sqref="B21:B24 B26:B29" name="Range1_1_1"/>
    <protectedRange password="CACF" sqref="B58" name="Range1_1_2_1"/>
    <protectedRange password="CACF" sqref="B25" name="Range1_1_1_1"/>
  </protectedRanges>
  <mergeCells count="10">
    <mergeCell ref="B108:F108"/>
    <mergeCell ref="B52:E52"/>
    <mergeCell ref="B55:F55"/>
    <mergeCell ref="B98:E98"/>
    <mergeCell ref="A1:F1"/>
    <mergeCell ref="A2:F2"/>
    <mergeCell ref="B4:F4"/>
    <mergeCell ref="B7:F7"/>
    <mergeCell ref="B37:E37"/>
    <mergeCell ref="B40:F4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0C6A3-7462-490D-A4C9-0F601CF0192B}">
  <dimension ref="A5:IM119"/>
  <sheetViews>
    <sheetView showZeros="0" view="pageBreakPreview" zoomScaleNormal="100" zoomScaleSheetLayoutView="100" workbookViewId="0">
      <selection activeCell="A102" sqref="A102"/>
    </sheetView>
  </sheetViews>
  <sheetFormatPr defaultColWidth="9.7109375" defaultRowHeight="12.75"/>
  <cols>
    <col min="1" max="1" width="4.5703125" style="164" bestFit="1" customWidth="1"/>
    <col min="2" max="2" width="50.140625" style="186" customWidth="1"/>
    <col min="3" max="3" width="5.85546875" style="155" customWidth="1"/>
    <col min="4" max="4" width="7.28515625" style="1026" customWidth="1"/>
    <col min="5" max="5" width="8.7109375" style="157" customWidth="1"/>
    <col min="6" max="6" width="10.140625" style="157" customWidth="1"/>
    <col min="7" max="256" width="9.7109375" style="186"/>
    <col min="257" max="257" width="4.5703125" style="186" bestFit="1" customWidth="1"/>
    <col min="258" max="258" width="51.140625" style="186" customWidth="1"/>
    <col min="259" max="259" width="6.28515625" style="186" customWidth="1"/>
    <col min="260" max="260" width="5.140625" style="186" customWidth="1"/>
    <col min="261" max="261" width="8.7109375" style="186" customWidth="1"/>
    <col min="262" max="262" width="10.7109375" style="186" bestFit="1" customWidth="1"/>
    <col min="263" max="512" width="9.7109375" style="186"/>
    <col min="513" max="513" width="4.5703125" style="186" bestFit="1" customWidth="1"/>
    <col min="514" max="514" width="51.140625" style="186" customWidth="1"/>
    <col min="515" max="515" width="6.28515625" style="186" customWidth="1"/>
    <col min="516" max="516" width="5.140625" style="186" customWidth="1"/>
    <col min="517" max="517" width="8.7109375" style="186" customWidth="1"/>
    <col min="518" max="518" width="10.7109375" style="186" bestFit="1" customWidth="1"/>
    <col min="519" max="768" width="9.7109375" style="186"/>
    <col min="769" max="769" width="4.5703125" style="186" bestFit="1" customWidth="1"/>
    <col min="770" max="770" width="51.140625" style="186" customWidth="1"/>
    <col min="771" max="771" width="6.28515625" style="186" customWidth="1"/>
    <col min="772" max="772" width="5.140625" style="186" customWidth="1"/>
    <col min="773" max="773" width="8.7109375" style="186" customWidth="1"/>
    <col min="774" max="774" width="10.7109375" style="186" bestFit="1" customWidth="1"/>
    <col min="775" max="1024" width="9.7109375" style="186"/>
    <col min="1025" max="1025" width="4.5703125" style="186" bestFit="1" customWidth="1"/>
    <col min="1026" max="1026" width="51.140625" style="186" customWidth="1"/>
    <col min="1027" max="1027" width="6.28515625" style="186" customWidth="1"/>
    <col min="1028" max="1028" width="5.140625" style="186" customWidth="1"/>
    <col min="1029" max="1029" width="8.7109375" style="186" customWidth="1"/>
    <col min="1030" max="1030" width="10.7109375" style="186" bestFit="1" customWidth="1"/>
    <col min="1031" max="1280" width="9.7109375" style="186"/>
    <col min="1281" max="1281" width="4.5703125" style="186" bestFit="1" customWidth="1"/>
    <col min="1282" max="1282" width="51.140625" style="186" customWidth="1"/>
    <col min="1283" max="1283" width="6.28515625" style="186" customWidth="1"/>
    <col min="1284" max="1284" width="5.140625" style="186" customWidth="1"/>
    <col min="1285" max="1285" width="8.7109375" style="186" customWidth="1"/>
    <col min="1286" max="1286" width="10.7109375" style="186" bestFit="1" customWidth="1"/>
    <col min="1287" max="1536" width="9.7109375" style="186"/>
    <col min="1537" max="1537" width="4.5703125" style="186" bestFit="1" customWidth="1"/>
    <col min="1538" max="1538" width="51.140625" style="186" customWidth="1"/>
    <col min="1539" max="1539" width="6.28515625" style="186" customWidth="1"/>
    <col min="1540" max="1540" width="5.140625" style="186" customWidth="1"/>
    <col min="1541" max="1541" width="8.7109375" style="186" customWidth="1"/>
    <col min="1542" max="1542" width="10.7109375" style="186" bestFit="1" customWidth="1"/>
    <col min="1543" max="1792" width="9.7109375" style="186"/>
    <col min="1793" max="1793" width="4.5703125" style="186" bestFit="1" customWidth="1"/>
    <col min="1794" max="1794" width="51.140625" style="186" customWidth="1"/>
    <col min="1795" max="1795" width="6.28515625" style="186" customWidth="1"/>
    <col min="1796" max="1796" width="5.140625" style="186" customWidth="1"/>
    <col min="1797" max="1797" width="8.7109375" style="186" customWidth="1"/>
    <col min="1798" max="1798" width="10.7109375" style="186" bestFit="1" customWidth="1"/>
    <col min="1799" max="2048" width="9.7109375" style="186"/>
    <col min="2049" max="2049" width="4.5703125" style="186" bestFit="1" customWidth="1"/>
    <col min="2050" max="2050" width="51.140625" style="186" customWidth="1"/>
    <col min="2051" max="2051" width="6.28515625" style="186" customWidth="1"/>
    <col min="2052" max="2052" width="5.140625" style="186" customWidth="1"/>
    <col min="2053" max="2053" width="8.7109375" style="186" customWidth="1"/>
    <col min="2054" max="2054" width="10.7109375" style="186" bestFit="1" customWidth="1"/>
    <col min="2055" max="2304" width="9.7109375" style="186"/>
    <col min="2305" max="2305" width="4.5703125" style="186" bestFit="1" customWidth="1"/>
    <col min="2306" max="2306" width="51.140625" style="186" customWidth="1"/>
    <col min="2307" max="2307" width="6.28515625" style="186" customWidth="1"/>
    <col min="2308" max="2308" width="5.140625" style="186" customWidth="1"/>
    <col min="2309" max="2309" width="8.7109375" style="186" customWidth="1"/>
    <col min="2310" max="2310" width="10.7109375" style="186" bestFit="1" customWidth="1"/>
    <col min="2311" max="2560" width="9.7109375" style="186"/>
    <col min="2561" max="2561" width="4.5703125" style="186" bestFit="1" customWidth="1"/>
    <col min="2562" max="2562" width="51.140625" style="186" customWidth="1"/>
    <col min="2563" max="2563" width="6.28515625" style="186" customWidth="1"/>
    <col min="2564" max="2564" width="5.140625" style="186" customWidth="1"/>
    <col min="2565" max="2565" width="8.7109375" style="186" customWidth="1"/>
    <col min="2566" max="2566" width="10.7109375" style="186" bestFit="1" customWidth="1"/>
    <col min="2567" max="2816" width="9.7109375" style="186"/>
    <col min="2817" max="2817" width="4.5703125" style="186" bestFit="1" customWidth="1"/>
    <col min="2818" max="2818" width="51.140625" style="186" customWidth="1"/>
    <col min="2819" max="2819" width="6.28515625" style="186" customWidth="1"/>
    <col min="2820" max="2820" width="5.140625" style="186" customWidth="1"/>
    <col min="2821" max="2821" width="8.7109375" style="186" customWidth="1"/>
    <col min="2822" max="2822" width="10.7109375" style="186" bestFit="1" customWidth="1"/>
    <col min="2823" max="3072" width="9.7109375" style="186"/>
    <col min="3073" max="3073" width="4.5703125" style="186" bestFit="1" customWidth="1"/>
    <col min="3074" max="3074" width="51.140625" style="186" customWidth="1"/>
    <col min="3075" max="3075" width="6.28515625" style="186" customWidth="1"/>
    <col min="3076" max="3076" width="5.140625" style="186" customWidth="1"/>
    <col min="3077" max="3077" width="8.7109375" style="186" customWidth="1"/>
    <col min="3078" max="3078" width="10.7109375" style="186" bestFit="1" customWidth="1"/>
    <col min="3079" max="3328" width="9.7109375" style="186"/>
    <col min="3329" max="3329" width="4.5703125" style="186" bestFit="1" customWidth="1"/>
    <col min="3330" max="3330" width="51.140625" style="186" customWidth="1"/>
    <col min="3331" max="3331" width="6.28515625" style="186" customWidth="1"/>
    <col min="3332" max="3332" width="5.140625" style="186" customWidth="1"/>
    <col min="3333" max="3333" width="8.7109375" style="186" customWidth="1"/>
    <col min="3334" max="3334" width="10.7109375" style="186" bestFit="1" customWidth="1"/>
    <col min="3335" max="3584" width="9.7109375" style="186"/>
    <col min="3585" max="3585" width="4.5703125" style="186" bestFit="1" customWidth="1"/>
    <col min="3586" max="3586" width="51.140625" style="186" customWidth="1"/>
    <col min="3587" max="3587" width="6.28515625" style="186" customWidth="1"/>
    <col min="3588" max="3588" width="5.140625" style="186" customWidth="1"/>
    <col min="3589" max="3589" width="8.7109375" style="186" customWidth="1"/>
    <col min="3590" max="3590" width="10.7109375" style="186" bestFit="1" customWidth="1"/>
    <col min="3591" max="3840" width="9.7109375" style="186"/>
    <col min="3841" max="3841" width="4.5703125" style="186" bestFit="1" customWidth="1"/>
    <col min="3842" max="3842" width="51.140625" style="186" customWidth="1"/>
    <col min="3843" max="3843" width="6.28515625" style="186" customWidth="1"/>
    <col min="3844" max="3844" width="5.140625" style="186" customWidth="1"/>
    <col min="3845" max="3845" width="8.7109375" style="186" customWidth="1"/>
    <col min="3846" max="3846" width="10.7109375" style="186" bestFit="1" customWidth="1"/>
    <col min="3847" max="4096" width="9.7109375" style="186"/>
    <col min="4097" max="4097" width="4.5703125" style="186" bestFit="1" customWidth="1"/>
    <col min="4098" max="4098" width="51.140625" style="186" customWidth="1"/>
    <col min="4099" max="4099" width="6.28515625" style="186" customWidth="1"/>
    <col min="4100" max="4100" width="5.140625" style="186" customWidth="1"/>
    <col min="4101" max="4101" width="8.7109375" style="186" customWidth="1"/>
    <col min="4102" max="4102" width="10.7109375" style="186" bestFit="1" customWidth="1"/>
    <col min="4103" max="4352" width="9.7109375" style="186"/>
    <col min="4353" max="4353" width="4.5703125" style="186" bestFit="1" customWidth="1"/>
    <col min="4354" max="4354" width="51.140625" style="186" customWidth="1"/>
    <col min="4355" max="4355" width="6.28515625" style="186" customWidth="1"/>
    <col min="4356" max="4356" width="5.140625" style="186" customWidth="1"/>
    <col min="4357" max="4357" width="8.7109375" style="186" customWidth="1"/>
    <col min="4358" max="4358" width="10.7109375" style="186" bestFit="1" customWidth="1"/>
    <col min="4359" max="4608" width="9.7109375" style="186"/>
    <col min="4609" max="4609" width="4.5703125" style="186" bestFit="1" customWidth="1"/>
    <col min="4610" max="4610" width="51.140625" style="186" customWidth="1"/>
    <col min="4611" max="4611" width="6.28515625" style="186" customWidth="1"/>
    <col min="4612" max="4612" width="5.140625" style="186" customWidth="1"/>
    <col min="4613" max="4613" width="8.7109375" style="186" customWidth="1"/>
    <col min="4614" max="4614" width="10.7109375" style="186" bestFit="1" customWidth="1"/>
    <col min="4615" max="4864" width="9.7109375" style="186"/>
    <col min="4865" max="4865" width="4.5703125" style="186" bestFit="1" customWidth="1"/>
    <col min="4866" max="4866" width="51.140625" style="186" customWidth="1"/>
    <col min="4867" max="4867" width="6.28515625" style="186" customWidth="1"/>
    <col min="4868" max="4868" width="5.140625" style="186" customWidth="1"/>
    <col min="4869" max="4869" width="8.7109375" style="186" customWidth="1"/>
    <col min="4870" max="4870" width="10.7109375" style="186" bestFit="1" customWidth="1"/>
    <col min="4871" max="5120" width="9.7109375" style="186"/>
    <col min="5121" max="5121" width="4.5703125" style="186" bestFit="1" customWidth="1"/>
    <col min="5122" max="5122" width="51.140625" style="186" customWidth="1"/>
    <col min="5123" max="5123" width="6.28515625" style="186" customWidth="1"/>
    <col min="5124" max="5124" width="5.140625" style="186" customWidth="1"/>
    <col min="5125" max="5125" width="8.7109375" style="186" customWidth="1"/>
    <col min="5126" max="5126" width="10.7109375" style="186" bestFit="1" customWidth="1"/>
    <col min="5127" max="5376" width="9.7109375" style="186"/>
    <col min="5377" max="5377" width="4.5703125" style="186" bestFit="1" customWidth="1"/>
    <col min="5378" max="5378" width="51.140625" style="186" customWidth="1"/>
    <col min="5379" max="5379" width="6.28515625" style="186" customWidth="1"/>
    <col min="5380" max="5380" width="5.140625" style="186" customWidth="1"/>
    <col min="5381" max="5381" width="8.7109375" style="186" customWidth="1"/>
    <col min="5382" max="5382" width="10.7109375" style="186" bestFit="1" customWidth="1"/>
    <col min="5383" max="5632" width="9.7109375" style="186"/>
    <col min="5633" max="5633" width="4.5703125" style="186" bestFit="1" customWidth="1"/>
    <col min="5634" max="5634" width="51.140625" style="186" customWidth="1"/>
    <col min="5635" max="5635" width="6.28515625" style="186" customWidth="1"/>
    <col min="5636" max="5636" width="5.140625" style="186" customWidth="1"/>
    <col min="5637" max="5637" width="8.7109375" style="186" customWidth="1"/>
    <col min="5638" max="5638" width="10.7109375" style="186" bestFit="1" customWidth="1"/>
    <col min="5639" max="5888" width="9.7109375" style="186"/>
    <col min="5889" max="5889" width="4.5703125" style="186" bestFit="1" customWidth="1"/>
    <col min="5890" max="5890" width="51.140625" style="186" customWidth="1"/>
    <col min="5891" max="5891" width="6.28515625" style="186" customWidth="1"/>
    <col min="5892" max="5892" width="5.140625" style="186" customWidth="1"/>
    <col min="5893" max="5893" width="8.7109375" style="186" customWidth="1"/>
    <col min="5894" max="5894" width="10.7109375" style="186" bestFit="1" customWidth="1"/>
    <col min="5895" max="6144" width="9.7109375" style="186"/>
    <col min="6145" max="6145" width="4.5703125" style="186" bestFit="1" customWidth="1"/>
    <col min="6146" max="6146" width="51.140625" style="186" customWidth="1"/>
    <col min="6147" max="6147" width="6.28515625" style="186" customWidth="1"/>
    <col min="6148" max="6148" width="5.140625" style="186" customWidth="1"/>
    <col min="6149" max="6149" width="8.7109375" style="186" customWidth="1"/>
    <col min="6150" max="6150" width="10.7109375" style="186" bestFit="1" customWidth="1"/>
    <col min="6151" max="6400" width="9.7109375" style="186"/>
    <col min="6401" max="6401" width="4.5703125" style="186" bestFit="1" customWidth="1"/>
    <col min="6402" max="6402" width="51.140625" style="186" customWidth="1"/>
    <col min="6403" max="6403" width="6.28515625" style="186" customWidth="1"/>
    <col min="6404" max="6404" width="5.140625" style="186" customWidth="1"/>
    <col min="6405" max="6405" width="8.7109375" style="186" customWidth="1"/>
    <col min="6406" max="6406" width="10.7109375" style="186" bestFit="1" customWidth="1"/>
    <col min="6407" max="6656" width="9.7109375" style="186"/>
    <col min="6657" max="6657" width="4.5703125" style="186" bestFit="1" customWidth="1"/>
    <col min="6658" max="6658" width="51.140625" style="186" customWidth="1"/>
    <col min="6659" max="6659" width="6.28515625" style="186" customWidth="1"/>
    <col min="6660" max="6660" width="5.140625" style="186" customWidth="1"/>
    <col min="6661" max="6661" width="8.7109375" style="186" customWidth="1"/>
    <col min="6662" max="6662" width="10.7109375" style="186" bestFit="1" customWidth="1"/>
    <col min="6663" max="6912" width="9.7109375" style="186"/>
    <col min="6913" max="6913" width="4.5703125" style="186" bestFit="1" customWidth="1"/>
    <col min="6914" max="6914" width="51.140625" style="186" customWidth="1"/>
    <col min="6915" max="6915" width="6.28515625" style="186" customWidth="1"/>
    <col min="6916" max="6916" width="5.140625" style="186" customWidth="1"/>
    <col min="6917" max="6917" width="8.7109375" style="186" customWidth="1"/>
    <col min="6918" max="6918" width="10.7109375" style="186" bestFit="1" customWidth="1"/>
    <col min="6919" max="7168" width="9.7109375" style="186"/>
    <col min="7169" max="7169" width="4.5703125" style="186" bestFit="1" customWidth="1"/>
    <col min="7170" max="7170" width="51.140625" style="186" customWidth="1"/>
    <col min="7171" max="7171" width="6.28515625" style="186" customWidth="1"/>
    <col min="7172" max="7172" width="5.140625" style="186" customWidth="1"/>
    <col min="7173" max="7173" width="8.7109375" style="186" customWidth="1"/>
    <col min="7174" max="7174" width="10.7109375" style="186" bestFit="1" customWidth="1"/>
    <col min="7175" max="7424" width="9.7109375" style="186"/>
    <col min="7425" max="7425" width="4.5703125" style="186" bestFit="1" customWidth="1"/>
    <col min="7426" max="7426" width="51.140625" style="186" customWidth="1"/>
    <col min="7427" max="7427" width="6.28515625" style="186" customWidth="1"/>
    <col min="7428" max="7428" width="5.140625" style="186" customWidth="1"/>
    <col min="7429" max="7429" width="8.7109375" style="186" customWidth="1"/>
    <col min="7430" max="7430" width="10.7109375" style="186" bestFit="1" customWidth="1"/>
    <col min="7431" max="7680" width="9.7109375" style="186"/>
    <col min="7681" max="7681" width="4.5703125" style="186" bestFit="1" customWidth="1"/>
    <col min="7682" max="7682" width="51.140625" style="186" customWidth="1"/>
    <col min="7683" max="7683" width="6.28515625" style="186" customWidth="1"/>
    <col min="7684" max="7684" width="5.140625" style="186" customWidth="1"/>
    <col min="7685" max="7685" width="8.7109375" style="186" customWidth="1"/>
    <col min="7686" max="7686" width="10.7109375" style="186" bestFit="1" customWidth="1"/>
    <col min="7687" max="7936" width="9.7109375" style="186"/>
    <col min="7937" max="7937" width="4.5703125" style="186" bestFit="1" customWidth="1"/>
    <col min="7938" max="7938" width="51.140625" style="186" customWidth="1"/>
    <col min="7939" max="7939" width="6.28515625" style="186" customWidth="1"/>
    <col min="7940" max="7940" width="5.140625" style="186" customWidth="1"/>
    <col min="7941" max="7941" width="8.7109375" style="186" customWidth="1"/>
    <col min="7942" max="7942" width="10.7109375" style="186" bestFit="1" customWidth="1"/>
    <col min="7943" max="8192" width="9.7109375" style="186"/>
    <col min="8193" max="8193" width="4.5703125" style="186" bestFit="1" customWidth="1"/>
    <col min="8194" max="8194" width="51.140625" style="186" customWidth="1"/>
    <col min="8195" max="8195" width="6.28515625" style="186" customWidth="1"/>
    <col min="8196" max="8196" width="5.140625" style="186" customWidth="1"/>
    <col min="8197" max="8197" width="8.7109375" style="186" customWidth="1"/>
    <col min="8198" max="8198" width="10.7109375" style="186" bestFit="1" customWidth="1"/>
    <col min="8199" max="8448" width="9.7109375" style="186"/>
    <col min="8449" max="8449" width="4.5703125" style="186" bestFit="1" customWidth="1"/>
    <col min="8450" max="8450" width="51.140625" style="186" customWidth="1"/>
    <col min="8451" max="8451" width="6.28515625" style="186" customWidth="1"/>
    <col min="8452" max="8452" width="5.140625" style="186" customWidth="1"/>
    <col min="8453" max="8453" width="8.7109375" style="186" customWidth="1"/>
    <col min="8454" max="8454" width="10.7109375" style="186" bestFit="1" customWidth="1"/>
    <col min="8455" max="8704" width="9.7109375" style="186"/>
    <col min="8705" max="8705" width="4.5703125" style="186" bestFit="1" customWidth="1"/>
    <col min="8706" max="8706" width="51.140625" style="186" customWidth="1"/>
    <col min="8707" max="8707" width="6.28515625" style="186" customWidth="1"/>
    <col min="8708" max="8708" width="5.140625" style="186" customWidth="1"/>
    <col min="8709" max="8709" width="8.7109375" style="186" customWidth="1"/>
    <col min="8710" max="8710" width="10.7109375" style="186" bestFit="1" customWidth="1"/>
    <col min="8711" max="8960" width="9.7109375" style="186"/>
    <col min="8961" max="8961" width="4.5703125" style="186" bestFit="1" customWidth="1"/>
    <col min="8962" max="8962" width="51.140625" style="186" customWidth="1"/>
    <col min="8963" max="8963" width="6.28515625" style="186" customWidth="1"/>
    <col min="8964" max="8964" width="5.140625" style="186" customWidth="1"/>
    <col min="8965" max="8965" width="8.7109375" style="186" customWidth="1"/>
    <col min="8966" max="8966" width="10.7109375" style="186" bestFit="1" customWidth="1"/>
    <col min="8967" max="9216" width="9.7109375" style="186"/>
    <col min="9217" max="9217" width="4.5703125" style="186" bestFit="1" customWidth="1"/>
    <col min="9218" max="9218" width="51.140625" style="186" customWidth="1"/>
    <col min="9219" max="9219" width="6.28515625" style="186" customWidth="1"/>
    <col min="9220" max="9220" width="5.140625" style="186" customWidth="1"/>
    <col min="9221" max="9221" width="8.7109375" style="186" customWidth="1"/>
    <col min="9222" max="9222" width="10.7109375" style="186" bestFit="1" customWidth="1"/>
    <col min="9223" max="9472" width="9.7109375" style="186"/>
    <col min="9473" max="9473" width="4.5703125" style="186" bestFit="1" customWidth="1"/>
    <col min="9474" max="9474" width="51.140625" style="186" customWidth="1"/>
    <col min="9475" max="9475" width="6.28515625" style="186" customWidth="1"/>
    <col min="9476" max="9476" width="5.140625" style="186" customWidth="1"/>
    <col min="9477" max="9477" width="8.7109375" style="186" customWidth="1"/>
    <col min="9478" max="9478" width="10.7109375" style="186" bestFit="1" customWidth="1"/>
    <col min="9479" max="9728" width="9.7109375" style="186"/>
    <col min="9729" max="9729" width="4.5703125" style="186" bestFit="1" customWidth="1"/>
    <col min="9730" max="9730" width="51.140625" style="186" customWidth="1"/>
    <col min="9731" max="9731" width="6.28515625" style="186" customWidth="1"/>
    <col min="9732" max="9732" width="5.140625" style="186" customWidth="1"/>
    <col min="9733" max="9733" width="8.7109375" style="186" customWidth="1"/>
    <col min="9734" max="9734" width="10.7109375" style="186" bestFit="1" customWidth="1"/>
    <col min="9735" max="9984" width="9.7109375" style="186"/>
    <col min="9985" max="9985" width="4.5703125" style="186" bestFit="1" customWidth="1"/>
    <col min="9986" max="9986" width="51.140625" style="186" customWidth="1"/>
    <col min="9987" max="9987" width="6.28515625" style="186" customWidth="1"/>
    <col min="9988" max="9988" width="5.140625" style="186" customWidth="1"/>
    <col min="9989" max="9989" width="8.7109375" style="186" customWidth="1"/>
    <col min="9990" max="9990" width="10.7109375" style="186" bestFit="1" customWidth="1"/>
    <col min="9991" max="10240" width="9.7109375" style="186"/>
    <col min="10241" max="10241" width="4.5703125" style="186" bestFit="1" customWidth="1"/>
    <col min="10242" max="10242" width="51.140625" style="186" customWidth="1"/>
    <col min="10243" max="10243" width="6.28515625" style="186" customWidth="1"/>
    <col min="10244" max="10244" width="5.140625" style="186" customWidth="1"/>
    <col min="10245" max="10245" width="8.7109375" style="186" customWidth="1"/>
    <col min="10246" max="10246" width="10.7109375" style="186" bestFit="1" customWidth="1"/>
    <col min="10247" max="10496" width="9.7109375" style="186"/>
    <col min="10497" max="10497" width="4.5703125" style="186" bestFit="1" customWidth="1"/>
    <col min="10498" max="10498" width="51.140625" style="186" customWidth="1"/>
    <col min="10499" max="10499" width="6.28515625" style="186" customWidth="1"/>
    <col min="10500" max="10500" width="5.140625" style="186" customWidth="1"/>
    <col min="10501" max="10501" width="8.7109375" style="186" customWidth="1"/>
    <col min="10502" max="10502" width="10.7109375" style="186" bestFit="1" customWidth="1"/>
    <col min="10503" max="10752" width="9.7109375" style="186"/>
    <col min="10753" max="10753" width="4.5703125" style="186" bestFit="1" customWidth="1"/>
    <col min="10754" max="10754" width="51.140625" style="186" customWidth="1"/>
    <col min="10755" max="10755" width="6.28515625" style="186" customWidth="1"/>
    <col min="10756" max="10756" width="5.140625" style="186" customWidth="1"/>
    <col min="10757" max="10757" width="8.7109375" style="186" customWidth="1"/>
    <col min="10758" max="10758" width="10.7109375" style="186" bestFit="1" customWidth="1"/>
    <col min="10759" max="11008" width="9.7109375" style="186"/>
    <col min="11009" max="11009" width="4.5703125" style="186" bestFit="1" customWidth="1"/>
    <col min="11010" max="11010" width="51.140625" style="186" customWidth="1"/>
    <col min="11011" max="11011" width="6.28515625" style="186" customWidth="1"/>
    <col min="11012" max="11012" width="5.140625" style="186" customWidth="1"/>
    <col min="11013" max="11013" width="8.7109375" style="186" customWidth="1"/>
    <col min="11014" max="11014" width="10.7109375" style="186" bestFit="1" customWidth="1"/>
    <col min="11015" max="11264" width="9.7109375" style="186"/>
    <col min="11265" max="11265" width="4.5703125" style="186" bestFit="1" customWidth="1"/>
    <col min="11266" max="11266" width="51.140625" style="186" customWidth="1"/>
    <col min="11267" max="11267" width="6.28515625" style="186" customWidth="1"/>
    <col min="11268" max="11268" width="5.140625" style="186" customWidth="1"/>
    <col min="11269" max="11269" width="8.7109375" style="186" customWidth="1"/>
    <col min="11270" max="11270" width="10.7109375" style="186" bestFit="1" customWidth="1"/>
    <col min="11271" max="11520" width="9.7109375" style="186"/>
    <col min="11521" max="11521" width="4.5703125" style="186" bestFit="1" customWidth="1"/>
    <col min="11522" max="11522" width="51.140625" style="186" customWidth="1"/>
    <col min="11523" max="11523" width="6.28515625" style="186" customWidth="1"/>
    <col min="11524" max="11524" width="5.140625" style="186" customWidth="1"/>
    <col min="11525" max="11525" width="8.7109375" style="186" customWidth="1"/>
    <col min="11526" max="11526" width="10.7109375" style="186" bestFit="1" customWidth="1"/>
    <col min="11527" max="11776" width="9.7109375" style="186"/>
    <col min="11777" max="11777" width="4.5703125" style="186" bestFit="1" customWidth="1"/>
    <col min="11778" max="11778" width="51.140625" style="186" customWidth="1"/>
    <col min="11779" max="11779" width="6.28515625" style="186" customWidth="1"/>
    <col min="11780" max="11780" width="5.140625" style="186" customWidth="1"/>
    <col min="11781" max="11781" width="8.7109375" style="186" customWidth="1"/>
    <col min="11782" max="11782" width="10.7109375" style="186" bestFit="1" customWidth="1"/>
    <col min="11783" max="12032" width="9.7109375" style="186"/>
    <col min="12033" max="12033" width="4.5703125" style="186" bestFit="1" customWidth="1"/>
    <col min="12034" max="12034" width="51.140625" style="186" customWidth="1"/>
    <col min="12035" max="12035" width="6.28515625" style="186" customWidth="1"/>
    <col min="12036" max="12036" width="5.140625" style="186" customWidth="1"/>
    <col min="12037" max="12037" width="8.7109375" style="186" customWidth="1"/>
    <col min="12038" max="12038" width="10.7109375" style="186" bestFit="1" customWidth="1"/>
    <col min="12039" max="12288" width="9.7109375" style="186"/>
    <col min="12289" max="12289" width="4.5703125" style="186" bestFit="1" customWidth="1"/>
    <col min="12290" max="12290" width="51.140625" style="186" customWidth="1"/>
    <col min="12291" max="12291" width="6.28515625" style="186" customWidth="1"/>
    <col min="12292" max="12292" width="5.140625" style="186" customWidth="1"/>
    <col min="12293" max="12293" width="8.7109375" style="186" customWidth="1"/>
    <col min="12294" max="12294" width="10.7109375" style="186" bestFit="1" customWidth="1"/>
    <col min="12295" max="12544" width="9.7109375" style="186"/>
    <col min="12545" max="12545" width="4.5703125" style="186" bestFit="1" customWidth="1"/>
    <col min="12546" max="12546" width="51.140625" style="186" customWidth="1"/>
    <col min="12547" max="12547" width="6.28515625" style="186" customWidth="1"/>
    <col min="12548" max="12548" width="5.140625" style="186" customWidth="1"/>
    <col min="12549" max="12549" width="8.7109375" style="186" customWidth="1"/>
    <col min="12550" max="12550" width="10.7109375" style="186" bestFit="1" customWidth="1"/>
    <col min="12551" max="12800" width="9.7109375" style="186"/>
    <col min="12801" max="12801" width="4.5703125" style="186" bestFit="1" customWidth="1"/>
    <col min="12802" max="12802" width="51.140625" style="186" customWidth="1"/>
    <col min="12803" max="12803" width="6.28515625" style="186" customWidth="1"/>
    <col min="12804" max="12804" width="5.140625" style="186" customWidth="1"/>
    <col min="12805" max="12805" width="8.7109375" style="186" customWidth="1"/>
    <col min="12806" max="12806" width="10.7109375" style="186" bestFit="1" customWidth="1"/>
    <col min="12807" max="13056" width="9.7109375" style="186"/>
    <col min="13057" max="13057" width="4.5703125" style="186" bestFit="1" customWidth="1"/>
    <col min="13058" max="13058" width="51.140625" style="186" customWidth="1"/>
    <col min="13059" max="13059" width="6.28515625" style="186" customWidth="1"/>
    <col min="13060" max="13060" width="5.140625" style="186" customWidth="1"/>
    <col min="13061" max="13061" width="8.7109375" style="186" customWidth="1"/>
    <col min="13062" max="13062" width="10.7109375" style="186" bestFit="1" customWidth="1"/>
    <col min="13063" max="13312" width="9.7109375" style="186"/>
    <col min="13313" max="13313" width="4.5703125" style="186" bestFit="1" customWidth="1"/>
    <col min="13314" max="13314" width="51.140625" style="186" customWidth="1"/>
    <col min="13315" max="13315" width="6.28515625" style="186" customWidth="1"/>
    <col min="13316" max="13316" width="5.140625" style="186" customWidth="1"/>
    <col min="13317" max="13317" width="8.7109375" style="186" customWidth="1"/>
    <col min="13318" max="13318" width="10.7109375" style="186" bestFit="1" customWidth="1"/>
    <col min="13319" max="13568" width="9.7109375" style="186"/>
    <col min="13569" max="13569" width="4.5703125" style="186" bestFit="1" customWidth="1"/>
    <col min="13570" max="13570" width="51.140625" style="186" customWidth="1"/>
    <col min="13571" max="13571" width="6.28515625" style="186" customWidth="1"/>
    <col min="13572" max="13572" width="5.140625" style="186" customWidth="1"/>
    <col min="13573" max="13573" width="8.7109375" style="186" customWidth="1"/>
    <col min="13574" max="13574" width="10.7109375" style="186" bestFit="1" customWidth="1"/>
    <col min="13575" max="13824" width="9.7109375" style="186"/>
    <col min="13825" max="13825" width="4.5703125" style="186" bestFit="1" customWidth="1"/>
    <col min="13826" max="13826" width="51.140625" style="186" customWidth="1"/>
    <col min="13827" max="13827" width="6.28515625" style="186" customWidth="1"/>
    <col min="13828" max="13828" width="5.140625" style="186" customWidth="1"/>
    <col min="13829" max="13829" width="8.7109375" style="186" customWidth="1"/>
    <col min="13830" max="13830" width="10.7109375" style="186" bestFit="1" customWidth="1"/>
    <col min="13831" max="14080" width="9.7109375" style="186"/>
    <col min="14081" max="14081" width="4.5703125" style="186" bestFit="1" customWidth="1"/>
    <col min="14082" max="14082" width="51.140625" style="186" customWidth="1"/>
    <col min="14083" max="14083" width="6.28515625" style="186" customWidth="1"/>
    <col min="14084" max="14084" width="5.140625" style="186" customWidth="1"/>
    <col min="14085" max="14085" width="8.7109375" style="186" customWidth="1"/>
    <col min="14086" max="14086" width="10.7109375" style="186" bestFit="1" customWidth="1"/>
    <col min="14087" max="14336" width="9.7109375" style="186"/>
    <col min="14337" max="14337" width="4.5703125" style="186" bestFit="1" customWidth="1"/>
    <col min="14338" max="14338" width="51.140625" style="186" customWidth="1"/>
    <col min="14339" max="14339" width="6.28515625" style="186" customWidth="1"/>
    <col min="14340" max="14340" width="5.140625" style="186" customWidth="1"/>
    <col min="14341" max="14341" width="8.7109375" style="186" customWidth="1"/>
    <col min="14342" max="14342" width="10.7109375" style="186" bestFit="1" customWidth="1"/>
    <col min="14343" max="14592" width="9.7109375" style="186"/>
    <col min="14593" max="14593" width="4.5703125" style="186" bestFit="1" customWidth="1"/>
    <col min="14594" max="14594" width="51.140625" style="186" customWidth="1"/>
    <col min="14595" max="14595" width="6.28515625" style="186" customWidth="1"/>
    <col min="14596" max="14596" width="5.140625" style="186" customWidth="1"/>
    <col min="14597" max="14597" width="8.7109375" style="186" customWidth="1"/>
    <col min="14598" max="14598" width="10.7109375" style="186" bestFit="1" customWidth="1"/>
    <col min="14599" max="14848" width="9.7109375" style="186"/>
    <col min="14849" max="14849" width="4.5703125" style="186" bestFit="1" customWidth="1"/>
    <col min="14850" max="14850" width="51.140625" style="186" customWidth="1"/>
    <col min="14851" max="14851" width="6.28515625" style="186" customWidth="1"/>
    <col min="14852" max="14852" width="5.140625" style="186" customWidth="1"/>
    <col min="14853" max="14853" width="8.7109375" style="186" customWidth="1"/>
    <col min="14854" max="14854" width="10.7109375" style="186" bestFit="1" customWidth="1"/>
    <col min="14855" max="15104" width="9.7109375" style="186"/>
    <col min="15105" max="15105" width="4.5703125" style="186" bestFit="1" customWidth="1"/>
    <col min="15106" max="15106" width="51.140625" style="186" customWidth="1"/>
    <col min="15107" max="15107" width="6.28515625" style="186" customWidth="1"/>
    <col min="15108" max="15108" width="5.140625" style="186" customWidth="1"/>
    <col min="15109" max="15109" width="8.7109375" style="186" customWidth="1"/>
    <col min="15110" max="15110" width="10.7109375" style="186" bestFit="1" customWidth="1"/>
    <col min="15111" max="15360" width="9.7109375" style="186"/>
    <col min="15361" max="15361" width="4.5703125" style="186" bestFit="1" customWidth="1"/>
    <col min="15362" max="15362" width="51.140625" style="186" customWidth="1"/>
    <col min="15363" max="15363" width="6.28515625" style="186" customWidth="1"/>
    <col min="15364" max="15364" width="5.140625" style="186" customWidth="1"/>
    <col min="15365" max="15365" width="8.7109375" style="186" customWidth="1"/>
    <col min="15366" max="15366" width="10.7109375" style="186" bestFit="1" customWidth="1"/>
    <col min="15367" max="15616" width="9.7109375" style="186"/>
    <col min="15617" max="15617" width="4.5703125" style="186" bestFit="1" customWidth="1"/>
    <col min="15618" max="15618" width="51.140625" style="186" customWidth="1"/>
    <col min="15619" max="15619" width="6.28515625" style="186" customWidth="1"/>
    <col min="15620" max="15620" width="5.140625" style="186" customWidth="1"/>
    <col min="15621" max="15621" width="8.7109375" style="186" customWidth="1"/>
    <col min="15622" max="15622" width="10.7109375" style="186" bestFit="1" customWidth="1"/>
    <col min="15623" max="15872" width="9.7109375" style="186"/>
    <col min="15873" max="15873" width="4.5703125" style="186" bestFit="1" customWidth="1"/>
    <col min="15874" max="15874" width="51.140625" style="186" customWidth="1"/>
    <col min="15875" max="15875" width="6.28515625" style="186" customWidth="1"/>
    <col min="15876" max="15876" width="5.140625" style="186" customWidth="1"/>
    <col min="15877" max="15877" width="8.7109375" style="186" customWidth="1"/>
    <col min="15878" max="15878" width="10.7109375" style="186" bestFit="1" customWidth="1"/>
    <col min="15879" max="16128" width="9.7109375" style="186"/>
    <col min="16129" max="16129" width="4.5703125" style="186" bestFit="1" customWidth="1"/>
    <col min="16130" max="16130" width="51.140625" style="186" customWidth="1"/>
    <col min="16131" max="16131" width="6.28515625" style="186" customWidth="1"/>
    <col min="16132" max="16132" width="5.140625" style="186" customWidth="1"/>
    <col min="16133" max="16133" width="8.7109375" style="186" customWidth="1"/>
    <col min="16134" max="16134" width="10.7109375" style="186" bestFit="1" customWidth="1"/>
    <col min="16135" max="16384" width="9.7109375" style="186"/>
  </cols>
  <sheetData>
    <row r="5" spans="1:247" s="153" customFormat="1" ht="54" customHeight="1">
      <c r="A5" s="1104" t="s">
        <v>375</v>
      </c>
      <c r="B5" s="1105"/>
      <c r="C5" s="1105"/>
      <c r="D5" s="1105"/>
      <c r="E5" s="1105"/>
      <c r="F5" s="1105"/>
    </row>
    <row r="7" spans="1:247" s="153" customFormat="1" ht="30" customHeight="1">
      <c r="A7" s="152"/>
      <c r="B7" s="1106" t="s">
        <v>1161</v>
      </c>
      <c r="C7" s="1106"/>
      <c r="D7" s="1106"/>
      <c r="E7" s="1106"/>
      <c r="F7" s="1106"/>
    </row>
    <row r="8" spans="1:247" s="156" customFormat="1" ht="15">
      <c r="A8" s="152"/>
      <c r="B8" s="154"/>
      <c r="C8" s="155"/>
      <c r="D8" s="1023"/>
      <c r="E8" s="157"/>
      <c r="F8" s="157"/>
    </row>
    <row r="9" spans="1:247" s="156" customFormat="1" ht="13.5" thickBot="1">
      <c r="A9" s="159" t="s">
        <v>273</v>
      </c>
      <c r="B9" s="159" t="s">
        <v>274</v>
      </c>
      <c r="C9" s="159" t="s">
        <v>275</v>
      </c>
      <c r="D9" s="160" t="s">
        <v>276</v>
      </c>
      <c r="E9" s="160" t="s">
        <v>277</v>
      </c>
      <c r="F9" s="160" t="s">
        <v>278</v>
      </c>
      <c r="G9" s="161"/>
      <c r="H9" s="161"/>
      <c r="I9" s="161"/>
      <c r="J9" s="161"/>
      <c r="K9" s="161"/>
      <c r="L9" s="161"/>
      <c r="M9" s="161"/>
      <c r="N9" s="161"/>
      <c r="O9" s="161"/>
      <c r="P9" s="161"/>
      <c r="Q9" s="161"/>
      <c r="R9" s="161"/>
      <c r="S9" s="161"/>
      <c r="T9" s="161"/>
      <c r="U9" s="161"/>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61"/>
      <c r="BG9" s="161"/>
      <c r="BH9" s="161"/>
      <c r="BI9" s="161"/>
      <c r="BJ9" s="161"/>
      <c r="BK9" s="161"/>
      <c r="BL9" s="161"/>
      <c r="BM9" s="161"/>
      <c r="BN9" s="161"/>
      <c r="BO9" s="161"/>
      <c r="BP9" s="161"/>
      <c r="BQ9" s="161"/>
      <c r="BR9" s="161"/>
      <c r="BS9" s="161"/>
      <c r="BT9" s="161"/>
      <c r="BU9" s="161"/>
      <c r="BV9" s="161"/>
      <c r="BW9" s="161"/>
      <c r="BX9" s="161"/>
      <c r="BY9" s="161"/>
      <c r="BZ9" s="161"/>
      <c r="CA9" s="161"/>
      <c r="CB9" s="161"/>
      <c r="CC9" s="161"/>
      <c r="CD9" s="161"/>
      <c r="CE9" s="161"/>
      <c r="CF9" s="161"/>
      <c r="CG9" s="161"/>
      <c r="CH9" s="161"/>
      <c r="CI9" s="161"/>
      <c r="CJ9" s="161"/>
      <c r="CK9" s="161"/>
      <c r="CL9" s="161"/>
      <c r="CM9" s="161"/>
      <c r="CN9" s="161"/>
      <c r="CO9" s="161"/>
      <c r="CP9" s="161"/>
      <c r="CQ9" s="161"/>
      <c r="CR9" s="161"/>
      <c r="CS9" s="161"/>
      <c r="CT9" s="161"/>
      <c r="CU9" s="161"/>
      <c r="CV9" s="161"/>
      <c r="CW9" s="161"/>
      <c r="CX9" s="161"/>
      <c r="CY9" s="161"/>
      <c r="CZ9" s="161"/>
      <c r="DA9" s="161"/>
      <c r="DB9" s="161"/>
      <c r="DC9" s="161"/>
      <c r="DD9" s="161"/>
      <c r="DE9" s="161"/>
      <c r="DF9" s="161"/>
      <c r="DG9" s="161"/>
      <c r="DH9" s="161"/>
      <c r="DI9" s="161"/>
      <c r="DJ9" s="161"/>
      <c r="DK9" s="161"/>
      <c r="DL9" s="161"/>
      <c r="DM9" s="161"/>
      <c r="DN9" s="161"/>
      <c r="DO9" s="161"/>
      <c r="DP9" s="161"/>
      <c r="DQ9" s="161"/>
      <c r="DR9" s="161"/>
      <c r="DS9" s="161"/>
      <c r="DT9" s="161"/>
      <c r="DU9" s="161"/>
      <c r="DV9" s="161"/>
      <c r="DW9" s="161"/>
      <c r="DX9" s="161"/>
      <c r="DY9" s="161"/>
      <c r="DZ9" s="161"/>
      <c r="EA9" s="161"/>
      <c r="EB9" s="161"/>
      <c r="EC9" s="161"/>
      <c r="ED9" s="161"/>
      <c r="EE9" s="161"/>
      <c r="EF9" s="161"/>
      <c r="EG9" s="161"/>
      <c r="EH9" s="161"/>
      <c r="EI9" s="161"/>
      <c r="EJ9" s="161"/>
      <c r="EK9" s="161"/>
      <c r="EL9" s="161"/>
      <c r="EM9" s="161"/>
      <c r="EN9" s="161"/>
      <c r="EO9" s="161"/>
      <c r="EP9" s="161"/>
      <c r="EQ9" s="161"/>
      <c r="ER9" s="161"/>
      <c r="ES9" s="161"/>
      <c r="ET9" s="161"/>
      <c r="EU9" s="161"/>
      <c r="EV9" s="161"/>
      <c r="EW9" s="161"/>
      <c r="EX9" s="161"/>
      <c r="EY9" s="161"/>
      <c r="EZ9" s="161"/>
      <c r="FA9" s="161"/>
      <c r="FB9" s="161"/>
      <c r="FC9" s="161"/>
      <c r="FD9" s="161"/>
      <c r="FE9" s="161"/>
      <c r="FF9" s="161"/>
      <c r="FG9" s="161"/>
      <c r="FH9" s="161"/>
      <c r="FI9" s="161"/>
      <c r="FJ9" s="161"/>
      <c r="FK9" s="161"/>
      <c r="FL9" s="161"/>
      <c r="FM9" s="161"/>
      <c r="FN9" s="161"/>
      <c r="FO9" s="161"/>
      <c r="FP9" s="161"/>
      <c r="FQ9" s="161"/>
      <c r="FR9" s="161"/>
      <c r="FS9" s="161"/>
      <c r="FT9" s="161"/>
      <c r="FU9" s="161"/>
      <c r="FV9" s="161"/>
      <c r="FW9" s="161"/>
      <c r="FX9" s="161"/>
      <c r="FY9" s="161"/>
      <c r="FZ9" s="161"/>
      <c r="GA9" s="161"/>
      <c r="GB9" s="161"/>
      <c r="GC9" s="161"/>
      <c r="GD9" s="161"/>
      <c r="GE9" s="161"/>
      <c r="GF9" s="161"/>
      <c r="GG9" s="161"/>
      <c r="GH9" s="161"/>
      <c r="GI9" s="161"/>
      <c r="GJ9" s="161"/>
      <c r="GK9" s="161"/>
      <c r="GL9" s="161"/>
      <c r="GM9" s="161"/>
      <c r="GN9" s="161"/>
      <c r="GO9" s="161"/>
      <c r="GP9" s="161"/>
      <c r="GQ9" s="161"/>
      <c r="GR9" s="161"/>
      <c r="GS9" s="161"/>
      <c r="GT9" s="161"/>
      <c r="GU9" s="161"/>
      <c r="GV9" s="161"/>
      <c r="GW9" s="161"/>
      <c r="GX9" s="161"/>
      <c r="GY9" s="161"/>
      <c r="GZ9" s="161"/>
      <c r="HA9" s="161"/>
      <c r="HB9" s="161"/>
      <c r="HC9" s="161"/>
      <c r="HD9" s="161"/>
      <c r="HE9" s="161"/>
      <c r="HF9" s="161"/>
      <c r="HG9" s="161"/>
      <c r="HH9" s="161"/>
      <c r="HI9" s="161"/>
      <c r="HJ9" s="161"/>
      <c r="HK9" s="161"/>
      <c r="HL9" s="161"/>
      <c r="HM9" s="161"/>
      <c r="HN9" s="161"/>
      <c r="HO9" s="161"/>
      <c r="HP9" s="161"/>
      <c r="HQ9" s="161"/>
      <c r="HR9" s="161"/>
      <c r="HS9" s="161"/>
      <c r="HT9" s="161"/>
      <c r="HU9" s="161"/>
      <c r="HV9" s="161"/>
      <c r="HW9" s="161"/>
      <c r="HX9" s="161"/>
      <c r="HY9" s="161"/>
      <c r="HZ9" s="161"/>
      <c r="IA9" s="161"/>
      <c r="IB9" s="161"/>
      <c r="IC9" s="161"/>
      <c r="ID9" s="161"/>
      <c r="IE9" s="161"/>
      <c r="IF9" s="161"/>
      <c r="IG9" s="161"/>
      <c r="IH9" s="161"/>
      <c r="II9" s="161"/>
      <c r="IJ9" s="161"/>
      <c r="IK9" s="161"/>
      <c r="IL9" s="161"/>
      <c r="IM9" s="161"/>
    </row>
    <row r="10" spans="1:247" s="156" customFormat="1" ht="13.5" thickTop="1">
      <c r="A10" s="162"/>
      <c r="B10" s="163"/>
      <c r="C10" s="158"/>
      <c r="D10" s="157"/>
      <c r="E10" s="157"/>
      <c r="F10" s="157"/>
    </row>
    <row r="11" spans="1:247" s="156" customFormat="1" ht="25.5">
      <c r="A11" s="164" t="s">
        <v>79</v>
      </c>
      <c r="B11" s="165" t="s">
        <v>279</v>
      </c>
      <c r="C11" s="158" t="s">
        <v>8</v>
      </c>
      <c r="D11" s="157">
        <v>1</v>
      </c>
      <c r="E11" s="157"/>
      <c r="F11" s="157">
        <f>D11*E11</f>
        <v>0</v>
      </c>
    </row>
    <row r="12" spans="1:247" s="156" customFormat="1">
      <c r="A12" s="164"/>
      <c r="B12" s="165"/>
      <c r="C12" s="158"/>
      <c r="D12" s="157"/>
      <c r="E12" s="157"/>
      <c r="F12" s="157"/>
    </row>
    <row r="13" spans="1:247" s="156" customFormat="1">
      <c r="A13" s="166" t="s">
        <v>89</v>
      </c>
      <c r="B13" s="167" t="s">
        <v>280</v>
      </c>
      <c r="C13" s="168" t="s">
        <v>8</v>
      </c>
      <c r="D13" s="1024">
        <v>1</v>
      </c>
      <c r="E13" s="157"/>
      <c r="F13" s="157">
        <f>D13*E13</f>
        <v>0</v>
      </c>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69"/>
      <c r="AV13" s="169"/>
      <c r="AW13" s="169"/>
      <c r="AX13" s="169"/>
      <c r="AY13" s="169"/>
      <c r="AZ13" s="169"/>
      <c r="BA13" s="169"/>
      <c r="BB13" s="169"/>
      <c r="BC13" s="169"/>
      <c r="BD13" s="169"/>
      <c r="BE13" s="169"/>
      <c r="BF13" s="169"/>
      <c r="BG13" s="169"/>
      <c r="BH13" s="169"/>
      <c r="BI13" s="169"/>
      <c r="BJ13" s="169"/>
      <c r="BK13" s="169"/>
      <c r="BL13" s="169"/>
      <c r="BM13" s="169"/>
      <c r="BN13" s="169"/>
      <c r="BO13" s="169"/>
      <c r="BP13" s="169"/>
      <c r="BQ13" s="169"/>
      <c r="BR13" s="169"/>
      <c r="BS13" s="169"/>
      <c r="BT13" s="169"/>
      <c r="BU13" s="169"/>
      <c r="BV13" s="169"/>
      <c r="BW13" s="169"/>
      <c r="BX13" s="169"/>
      <c r="BY13" s="169"/>
      <c r="BZ13" s="169"/>
      <c r="CA13" s="169"/>
      <c r="CB13" s="169"/>
      <c r="CC13" s="169"/>
      <c r="CD13" s="169"/>
      <c r="CE13" s="169"/>
      <c r="CF13" s="169"/>
      <c r="CG13" s="169"/>
      <c r="CH13" s="169"/>
      <c r="CI13" s="169"/>
      <c r="CJ13" s="169"/>
      <c r="CK13" s="169"/>
      <c r="CL13" s="169"/>
      <c r="CM13" s="169"/>
      <c r="CN13" s="169"/>
      <c r="CO13" s="169"/>
      <c r="CP13" s="169"/>
      <c r="CQ13" s="169"/>
      <c r="CR13" s="169"/>
      <c r="CS13" s="169"/>
      <c r="CT13" s="169"/>
      <c r="CU13" s="169"/>
      <c r="CV13" s="169"/>
      <c r="CW13" s="169"/>
      <c r="CX13" s="169"/>
      <c r="CY13" s="169"/>
      <c r="CZ13" s="169"/>
      <c r="DA13" s="169"/>
      <c r="DB13" s="169"/>
      <c r="DC13" s="169"/>
      <c r="DD13" s="169"/>
      <c r="DE13" s="169"/>
      <c r="DF13" s="169"/>
      <c r="DG13" s="169"/>
      <c r="DH13" s="169"/>
      <c r="DI13" s="169"/>
      <c r="DJ13" s="169"/>
      <c r="DK13" s="169"/>
      <c r="DL13" s="169"/>
      <c r="DM13" s="169"/>
      <c r="DN13" s="169"/>
      <c r="DO13" s="169"/>
      <c r="DP13" s="169"/>
      <c r="DQ13" s="169"/>
      <c r="DR13" s="169"/>
      <c r="DS13" s="169"/>
      <c r="DT13" s="169"/>
      <c r="DU13" s="169"/>
      <c r="DV13" s="169"/>
      <c r="DW13" s="169"/>
      <c r="DX13" s="169"/>
      <c r="DY13" s="169"/>
      <c r="DZ13" s="169"/>
      <c r="EA13" s="169"/>
      <c r="EB13" s="169"/>
      <c r="EC13" s="169"/>
      <c r="ED13" s="169"/>
      <c r="EE13" s="169"/>
      <c r="EF13" s="169"/>
      <c r="EG13" s="169"/>
      <c r="EH13" s="169"/>
      <c r="EI13" s="169"/>
      <c r="EJ13" s="169"/>
      <c r="EK13" s="169"/>
      <c r="EL13" s="169"/>
      <c r="EM13" s="169"/>
      <c r="EN13" s="169"/>
      <c r="EO13" s="169"/>
      <c r="EP13" s="169"/>
      <c r="EQ13" s="169"/>
      <c r="ER13" s="169"/>
      <c r="ES13" s="169"/>
      <c r="ET13" s="169"/>
      <c r="EU13" s="169"/>
      <c r="EV13" s="169"/>
      <c r="EW13" s="169"/>
      <c r="EX13" s="169"/>
      <c r="EY13" s="169"/>
      <c r="EZ13" s="169"/>
      <c r="FA13" s="169"/>
      <c r="FB13" s="169"/>
      <c r="FC13" s="169"/>
      <c r="FD13" s="169"/>
      <c r="FE13" s="169"/>
      <c r="FF13" s="169"/>
      <c r="FG13" s="169"/>
      <c r="FH13" s="169"/>
      <c r="FI13" s="169"/>
      <c r="FJ13" s="169"/>
      <c r="FK13" s="169"/>
      <c r="FL13" s="169"/>
      <c r="FM13" s="169"/>
      <c r="FN13" s="169"/>
      <c r="FO13" s="169"/>
      <c r="FP13" s="169"/>
      <c r="FQ13" s="169"/>
      <c r="FR13" s="169"/>
      <c r="FS13" s="169"/>
      <c r="FT13" s="169"/>
      <c r="FU13" s="169"/>
      <c r="FV13" s="169"/>
      <c r="FW13" s="169"/>
      <c r="FX13" s="169"/>
      <c r="FY13" s="169"/>
      <c r="FZ13" s="169"/>
      <c r="GA13" s="169"/>
      <c r="GB13" s="169"/>
      <c r="GC13" s="169"/>
      <c r="GD13" s="169"/>
      <c r="GE13" s="169"/>
      <c r="GF13" s="169"/>
      <c r="GG13" s="169"/>
      <c r="GH13" s="169"/>
      <c r="GI13" s="169"/>
      <c r="GJ13" s="169"/>
      <c r="GK13" s="169"/>
      <c r="GL13" s="169"/>
      <c r="GM13" s="169"/>
      <c r="GN13" s="169"/>
      <c r="GO13" s="169"/>
      <c r="GP13" s="169"/>
      <c r="GQ13" s="169"/>
      <c r="GR13" s="169"/>
      <c r="GS13" s="169"/>
      <c r="GT13" s="169"/>
      <c r="GU13" s="169"/>
      <c r="GV13" s="169"/>
      <c r="GW13" s="169"/>
      <c r="GX13" s="169"/>
      <c r="GY13" s="169"/>
      <c r="GZ13" s="169"/>
      <c r="HA13" s="169"/>
      <c r="HB13" s="169"/>
      <c r="HC13" s="169"/>
      <c r="HD13" s="169"/>
      <c r="HE13" s="169"/>
      <c r="HF13" s="169"/>
      <c r="HG13" s="169"/>
      <c r="HH13" s="169"/>
      <c r="HI13" s="169"/>
      <c r="HJ13" s="169"/>
      <c r="HK13" s="169"/>
      <c r="HL13" s="169"/>
      <c r="HM13" s="169"/>
      <c r="HN13" s="169"/>
      <c r="HO13" s="169"/>
      <c r="HP13" s="169"/>
      <c r="HQ13" s="169"/>
      <c r="HR13" s="169"/>
      <c r="HS13" s="169"/>
      <c r="HT13" s="169"/>
      <c r="HU13" s="169"/>
      <c r="HV13" s="169"/>
      <c r="HW13" s="169"/>
      <c r="HX13" s="169"/>
      <c r="HY13" s="169"/>
      <c r="HZ13" s="169"/>
      <c r="IA13" s="169"/>
      <c r="IB13" s="169"/>
      <c r="IC13" s="169"/>
      <c r="ID13" s="169"/>
      <c r="IE13" s="169"/>
      <c r="IF13" s="169"/>
      <c r="IG13" s="169"/>
      <c r="IH13" s="169"/>
      <c r="II13" s="169"/>
      <c r="IJ13" s="169"/>
      <c r="IK13" s="169"/>
      <c r="IL13" s="169"/>
      <c r="IM13" s="169"/>
    </row>
    <row r="14" spans="1:247" s="156" customFormat="1">
      <c r="A14" s="164"/>
      <c r="B14" s="165"/>
      <c r="C14" s="158"/>
      <c r="D14" s="157"/>
      <c r="E14" s="157"/>
      <c r="F14" s="157"/>
    </row>
    <row r="15" spans="1:247" s="156" customFormat="1">
      <c r="A15" s="164" t="s">
        <v>20</v>
      </c>
      <c r="B15" s="165" t="s">
        <v>281</v>
      </c>
      <c r="C15" s="158" t="s">
        <v>8</v>
      </c>
      <c r="D15" s="157">
        <v>1</v>
      </c>
      <c r="E15" s="157"/>
      <c r="F15" s="157">
        <f t="shared" ref="F15:F31" si="0">D15*E15</f>
        <v>0</v>
      </c>
    </row>
    <row r="16" spans="1:247" s="156" customFormat="1">
      <c r="A16" s="164"/>
      <c r="B16" s="165"/>
      <c r="C16" s="158"/>
      <c r="D16" s="157"/>
      <c r="E16" s="157"/>
      <c r="F16" s="157"/>
    </row>
    <row r="17" spans="1:6" s="156" customFormat="1" ht="25.5">
      <c r="A17" s="164" t="s">
        <v>21</v>
      </c>
      <c r="B17" s="165" t="s">
        <v>282</v>
      </c>
      <c r="C17" s="158" t="s">
        <v>8</v>
      </c>
      <c r="D17" s="157">
        <v>1</v>
      </c>
      <c r="E17" s="157"/>
      <c r="F17" s="157">
        <f t="shared" si="0"/>
        <v>0</v>
      </c>
    </row>
    <row r="18" spans="1:6" s="156" customFormat="1">
      <c r="A18" s="164"/>
      <c r="B18" s="165"/>
      <c r="C18" s="158"/>
      <c r="D18" s="157"/>
      <c r="E18" s="157"/>
      <c r="F18" s="157"/>
    </row>
    <row r="19" spans="1:6" s="156" customFormat="1" ht="25.5">
      <c r="A19" s="164" t="s">
        <v>97</v>
      </c>
      <c r="B19" s="165" t="s">
        <v>283</v>
      </c>
      <c r="C19" s="158" t="s">
        <v>8</v>
      </c>
      <c r="D19" s="157">
        <v>1</v>
      </c>
      <c r="E19" s="157"/>
      <c r="F19" s="157">
        <f t="shared" si="0"/>
        <v>0</v>
      </c>
    </row>
    <row r="20" spans="1:6" s="156" customFormat="1">
      <c r="A20" s="164"/>
      <c r="B20" s="165"/>
      <c r="C20" s="158"/>
      <c r="D20" s="157"/>
      <c r="E20" s="157"/>
      <c r="F20" s="157"/>
    </row>
    <row r="21" spans="1:6" s="156" customFormat="1">
      <c r="A21" s="164" t="s">
        <v>102</v>
      </c>
      <c r="B21" s="165" t="s">
        <v>284</v>
      </c>
      <c r="C21" s="158" t="s">
        <v>8</v>
      </c>
      <c r="D21" s="157">
        <v>1</v>
      </c>
      <c r="E21" s="157"/>
      <c r="F21" s="157">
        <f t="shared" si="0"/>
        <v>0</v>
      </c>
    </row>
    <row r="22" spans="1:6" s="156" customFormat="1">
      <c r="A22" s="162"/>
      <c r="B22" s="163"/>
      <c r="C22" s="158"/>
      <c r="D22" s="157"/>
      <c r="E22" s="157"/>
      <c r="F22" s="157"/>
    </row>
    <row r="23" spans="1:6" s="156" customFormat="1">
      <c r="A23" s="164" t="s">
        <v>110</v>
      </c>
      <c r="B23" s="165" t="s">
        <v>285</v>
      </c>
      <c r="C23" s="158" t="s">
        <v>8</v>
      </c>
      <c r="D23" s="157">
        <v>1</v>
      </c>
      <c r="E23" s="157"/>
      <c r="F23" s="157">
        <f t="shared" si="0"/>
        <v>0</v>
      </c>
    </row>
    <row r="24" spans="1:6" s="156" customFormat="1">
      <c r="A24" s="162"/>
      <c r="B24" s="163"/>
      <c r="C24" s="158"/>
      <c r="D24" s="157"/>
      <c r="E24" s="157"/>
      <c r="F24" s="157"/>
    </row>
    <row r="25" spans="1:6" s="156" customFormat="1">
      <c r="A25" s="164" t="s">
        <v>112</v>
      </c>
      <c r="B25" s="165" t="s">
        <v>286</v>
      </c>
      <c r="C25" s="158" t="s">
        <v>8</v>
      </c>
      <c r="D25" s="157">
        <v>1</v>
      </c>
      <c r="E25" s="157"/>
      <c r="F25" s="157">
        <f t="shared" si="0"/>
        <v>0</v>
      </c>
    </row>
    <row r="26" spans="1:6" s="156" customFormat="1">
      <c r="A26" s="162"/>
      <c r="B26" s="163"/>
      <c r="C26" s="158"/>
      <c r="D26" s="157"/>
      <c r="E26" s="157"/>
      <c r="F26" s="157"/>
    </row>
    <row r="27" spans="1:6" s="156" customFormat="1">
      <c r="A27" s="164" t="s">
        <v>115</v>
      </c>
      <c r="B27" s="165" t="s">
        <v>1162</v>
      </c>
      <c r="C27" s="158" t="s">
        <v>8</v>
      </c>
      <c r="D27" s="157">
        <v>1</v>
      </c>
      <c r="E27" s="157"/>
      <c r="F27" s="157">
        <f t="shared" si="0"/>
        <v>0</v>
      </c>
    </row>
    <row r="28" spans="1:6" s="156" customFormat="1">
      <c r="A28" s="164"/>
      <c r="B28" s="165"/>
      <c r="C28" s="158"/>
      <c r="D28" s="157"/>
      <c r="E28" s="157"/>
      <c r="F28" s="157"/>
    </row>
    <row r="29" spans="1:6" s="156" customFormat="1">
      <c r="A29" s="164" t="s">
        <v>116</v>
      </c>
      <c r="B29" s="165" t="s">
        <v>1163</v>
      </c>
      <c r="C29" s="158" t="s">
        <v>8</v>
      </c>
      <c r="D29" s="157">
        <v>1</v>
      </c>
      <c r="E29" s="157"/>
      <c r="F29" s="157">
        <f>D29*E29</f>
        <v>0</v>
      </c>
    </row>
    <row r="30" spans="1:6" s="156" customFormat="1">
      <c r="A30" s="164"/>
      <c r="B30" s="165"/>
      <c r="C30" s="158"/>
      <c r="D30" s="157"/>
      <c r="E30" s="157"/>
      <c r="F30" s="157"/>
    </row>
    <row r="31" spans="1:6" s="156" customFormat="1">
      <c r="A31" s="170" t="s">
        <v>119</v>
      </c>
      <c r="B31" s="171" t="s">
        <v>287</v>
      </c>
      <c r="C31" s="158" t="s">
        <v>8</v>
      </c>
      <c r="D31" s="157">
        <v>1</v>
      </c>
      <c r="E31" s="157"/>
      <c r="F31" s="157">
        <f t="shared" si="0"/>
        <v>0</v>
      </c>
    </row>
    <row r="32" spans="1:6" s="156" customFormat="1">
      <c r="A32" s="170"/>
      <c r="B32" s="172" t="s">
        <v>288</v>
      </c>
      <c r="C32" s="158"/>
      <c r="D32" s="157"/>
      <c r="E32" s="157"/>
      <c r="F32" s="157"/>
    </row>
    <row r="33" spans="1:7" s="156" customFormat="1">
      <c r="A33" s="170"/>
      <c r="B33" s="172" t="s">
        <v>289</v>
      </c>
      <c r="C33" s="158"/>
      <c r="D33" s="157"/>
      <c r="E33" s="157"/>
      <c r="F33" s="157"/>
    </row>
    <row r="34" spans="1:7" s="156" customFormat="1" ht="25.5">
      <c r="A34" s="170"/>
      <c r="B34" s="172" t="s">
        <v>290</v>
      </c>
      <c r="C34" s="158"/>
      <c r="D34" s="157"/>
      <c r="E34" s="157"/>
      <c r="F34" s="157"/>
    </row>
    <row r="35" spans="1:7" s="156" customFormat="1">
      <c r="A35" s="170"/>
      <c r="B35" s="172" t="s">
        <v>291</v>
      </c>
      <c r="C35" s="158"/>
      <c r="D35" s="157"/>
      <c r="E35" s="157"/>
      <c r="F35" s="157"/>
    </row>
    <row r="36" spans="1:7" s="156" customFormat="1" ht="14.25">
      <c r="A36" s="170"/>
      <c r="B36" s="172" t="s">
        <v>292</v>
      </c>
      <c r="C36" s="158"/>
      <c r="D36" s="157"/>
      <c r="E36" s="157"/>
      <c r="F36" s="157"/>
    </row>
    <row r="37" spans="1:7" s="156" customFormat="1">
      <c r="A37" s="170"/>
      <c r="B37" s="172" t="s">
        <v>293</v>
      </c>
      <c r="C37" s="158"/>
      <c r="D37" s="157"/>
      <c r="E37" s="157"/>
      <c r="F37" s="157"/>
    </row>
    <row r="38" spans="1:7" s="156" customFormat="1">
      <c r="A38" s="170"/>
      <c r="B38" s="171"/>
      <c r="C38" s="158"/>
      <c r="D38" s="157"/>
      <c r="E38" s="157"/>
      <c r="F38" s="157"/>
    </row>
    <row r="39" spans="1:7" s="156" customFormat="1">
      <c r="A39" s="170" t="s">
        <v>121</v>
      </c>
      <c r="B39" s="165" t="s">
        <v>294</v>
      </c>
      <c r="C39" s="158" t="s">
        <v>8</v>
      </c>
      <c r="D39" s="157">
        <v>1</v>
      </c>
      <c r="E39" s="173"/>
      <c r="F39" s="174">
        <f>D39*E39</f>
        <v>0</v>
      </c>
      <c r="G39" s="173"/>
    </row>
    <row r="40" spans="1:7" s="156" customFormat="1">
      <c r="A40" s="170"/>
      <c r="B40" s="172" t="s">
        <v>295</v>
      </c>
      <c r="C40" s="158"/>
      <c r="D40" s="157"/>
      <c r="E40" s="173"/>
      <c r="F40" s="174"/>
    </row>
    <row r="41" spans="1:7" s="156" customFormat="1">
      <c r="A41" s="170"/>
      <c r="B41" s="172" t="s">
        <v>296</v>
      </c>
      <c r="C41" s="158"/>
      <c r="D41" s="157"/>
      <c r="E41" s="173"/>
      <c r="F41" s="174"/>
    </row>
    <row r="42" spans="1:7" s="156" customFormat="1" ht="38.25">
      <c r="A42" s="170"/>
      <c r="B42" s="172" t="s">
        <v>297</v>
      </c>
      <c r="C42" s="158"/>
      <c r="D42" s="157"/>
      <c r="E42" s="173"/>
      <c r="F42" s="174"/>
    </row>
    <row r="43" spans="1:7" s="156" customFormat="1">
      <c r="A43" s="170"/>
      <c r="B43" s="172" t="s">
        <v>298</v>
      </c>
      <c r="C43" s="158"/>
      <c r="D43" s="157"/>
      <c r="E43" s="173"/>
      <c r="F43" s="174"/>
    </row>
    <row r="44" spans="1:7" s="156" customFormat="1" ht="25.5">
      <c r="A44" s="170"/>
      <c r="B44" s="172" t="s">
        <v>299</v>
      </c>
      <c r="C44" s="158"/>
      <c r="D44" s="157"/>
      <c r="E44" s="173"/>
      <c r="F44" s="174"/>
    </row>
    <row r="45" spans="1:7" s="156" customFormat="1" ht="38.25">
      <c r="A45" s="170"/>
      <c r="B45" s="172" t="s">
        <v>300</v>
      </c>
      <c r="C45" s="158"/>
      <c r="D45" s="157"/>
      <c r="E45" s="173"/>
      <c r="F45" s="174"/>
    </row>
    <row r="46" spans="1:7" s="156" customFormat="1">
      <c r="A46" s="170"/>
      <c r="B46" s="172" t="s">
        <v>301</v>
      </c>
      <c r="C46" s="158"/>
      <c r="D46" s="157"/>
      <c r="E46" s="173"/>
      <c r="F46" s="174"/>
    </row>
    <row r="47" spans="1:7" s="156" customFormat="1">
      <c r="A47" s="170"/>
      <c r="B47" s="171"/>
      <c r="C47" s="158"/>
      <c r="D47" s="157"/>
      <c r="E47" s="157"/>
      <c r="F47" s="157"/>
    </row>
    <row r="48" spans="1:7" s="161" customFormat="1" ht="51">
      <c r="A48" s="170" t="s">
        <v>123</v>
      </c>
      <c r="B48" s="171" t="s">
        <v>302</v>
      </c>
      <c r="C48" s="158" t="s">
        <v>8</v>
      </c>
      <c r="D48" s="157">
        <v>35</v>
      </c>
      <c r="E48" s="173"/>
      <c r="F48" s="174">
        <f>D48*E48</f>
        <v>0</v>
      </c>
    </row>
    <row r="49" spans="1:6" s="156" customFormat="1" ht="25.5">
      <c r="A49" s="170"/>
      <c r="B49" s="172" t="s">
        <v>303</v>
      </c>
      <c r="C49" s="158"/>
      <c r="D49" s="157"/>
      <c r="E49" s="157"/>
      <c r="F49" s="157"/>
    </row>
    <row r="50" spans="1:6" s="156" customFormat="1">
      <c r="A50" s="170"/>
      <c r="B50" s="172" t="s">
        <v>304</v>
      </c>
      <c r="C50" s="158"/>
      <c r="D50" s="157"/>
      <c r="E50" s="157"/>
      <c r="F50" s="157"/>
    </row>
    <row r="51" spans="1:6" s="156" customFormat="1">
      <c r="A51" s="170"/>
      <c r="B51" s="172" t="s">
        <v>305</v>
      </c>
      <c r="C51" s="158"/>
      <c r="D51" s="157"/>
      <c r="E51" s="157"/>
      <c r="F51" s="157"/>
    </row>
    <row r="52" spans="1:6" s="156" customFormat="1">
      <c r="A52" s="170"/>
      <c r="B52" s="172" t="s">
        <v>306</v>
      </c>
      <c r="C52" s="158"/>
      <c r="D52" s="157"/>
      <c r="E52" s="157"/>
      <c r="F52" s="157"/>
    </row>
    <row r="53" spans="1:6" s="156" customFormat="1">
      <c r="A53" s="170"/>
      <c r="B53" s="172" t="s">
        <v>307</v>
      </c>
      <c r="C53" s="158"/>
      <c r="D53" s="157"/>
      <c r="E53" s="157"/>
      <c r="F53" s="157"/>
    </row>
    <row r="54" spans="1:6" s="156" customFormat="1">
      <c r="A54" s="170"/>
      <c r="B54" s="172" t="s">
        <v>308</v>
      </c>
      <c r="C54" s="158"/>
      <c r="D54" s="157"/>
      <c r="E54" s="157"/>
      <c r="F54" s="157"/>
    </row>
    <row r="55" spans="1:6" s="156" customFormat="1">
      <c r="A55" s="170"/>
      <c r="B55" s="172" t="s">
        <v>309</v>
      </c>
      <c r="C55" s="158"/>
      <c r="D55" s="157"/>
      <c r="E55" s="157"/>
      <c r="F55" s="157"/>
    </row>
    <row r="56" spans="1:6" s="156" customFormat="1">
      <c r="A56" s="170"/>
      <c r="B56" s="171"/>
      <c r="C56" s="158"/>
      <c r="D56" s="157"/>
      <c r="E56" s="157"/>
      <c r="F56" s="157"/>
    </row>
    <row r="57" spans="1:6" s="156" customFormat="1" ht="25.5">
      <c r="A57" s="170" t="s">
        <v>125</v>
      </c>
      <c r="B57" s="165" t="s">
        <v>1183</v>
      </c>
      <c r="C57" s="158" t="s">
        <v>8</v>
      </c>
      <c r="D57" s="157">
        <v>35</v>
      </c>
      <c r="E57" s="173"/>
      <c r="F57" s="174">
        <f>D57*E57</f>
        <v>0</v>
      </c>
    </row>
    <row r="58" spans="1:6" s="156" customFormat="1">
      <c r="A58" s="170"/>
      <c r="B58" s="171" t="s">
        <v>310</v>
      </c>
      <c r="C58" s="158"/>
      <c r="D58" s="157"/>
      <c r="E58" s="173"/>
      <c r="F58" s="174"/>
    </row>
    <row r="59" spans="1:6" s="156" customFormat="1" ht="25.5">
      <c r="A59" s="170"/>
      <c r="B59" s="171" t="s">
        <v>311</v>
      </c>
      <c r="C59" s="158"/>
      <c r="D59" s="157"/>
      <c r="E59" s="173"/>
      <c r="F59" s="174"/>
    </row>
    <row r="60" spans="1:6" s="156" customFormat="1">
      <c r="A60" s="170"/>
      <c r="B60" s="171" t="s">
        <v>312</v>
      </c>
      <c r="C60" s="158"/>
      <c r="D60" s="157"/>
      <c r="E60" s="173"/>
      <c r="F60" s="174"/>
    </row>
    <row r="61" spans="1:6" s="156" customFormat="1">
      <c r="A61" s="170"/>
      <c r="B61" s="171" t="s">
        <v>313</v>
      </c>
      <c r="C61" s="158"/>
      <c r="D61" s="157"/>
      <c r="E61" s="173"/>
      <c r="F61" s="174"/>
    </row>
    <row r="62" spans="1:6" s="156" customFormat="1">
      <c r="A62" s="170"/>
      <c r="B62" s="171" t="s">
        <v>1182</v>
      </c>
      <c r="C62" s="158"/>
      <c r="D62" s="157"/>
      <c r="E62" s="173"/>
      <c r="F62" s="174"/>
    </row>
    <row r="63" spans="1:6" s="156" customFormat="1">
      <c r="A63" s="170"/>
      <c r="B63" s="171" t="s">
        <v>1184</v>
      </c>
      <c r="C63" s="158"/>
      <c r="D63" s="157"/>
      <c r="E63" s="173"/>
      <c r="F63" s="174"/>
    </row>
    <row r="64" spans="1:6" s="156" customFormat="1">
      <c r="A64" s="170"/>
      <c r="B64" s="171" t="s">
        <v>1185</v>
      </c>
      <c r="C64" s="158"/>
      <c r="D64" s="157"/>
      <c r="E64" s="173"/>
      <c r="F64" s="174"/>
    </row>
    <row r="65" spans="1:6" s="156" customFormat="1">
      <c r="A65" s="170"/>
      <c r="B65" s="171" t="s">
        <v>1186</v>
      </c>
      <c r="C65" s="158"/>
      <c r="D65" s="157"/>
      <c r="E65" s="173"/>
      <c r="F65" s="174"/>
    </row>
    <row r="66" spans="1:6" s="156" customFormat="1" ht="25.5">
      <c r="A66" s="170"/>
      <c r="B66" s="171" t="s">
        <v>1187</v>
      </c>
      <c r="C66" s="158"/>
      <c r="D66" s="157"/>
      <c r="E66" s="173"/>
      <c r="F66" s="174"/>
    </row>
    <row r="67" spans="1:6" s="156" customFormat="1">
      <c r="A67" s="162"/>
      <c r="B67" s="163"/>
      <c r="C67" s="158"/>
      <c r="D67" s="157"/>
      <c r="E67" s="157"/>
      <c r="F67" s="157"/>
    </row>
    <row r="68" spans="1:6" s="156" customFormat="1" ht="25.5">
      <c r="A68" s="164" t="s">
        <v>314</v>
      </c>
      <c r="B68" s="165" t="s">
        <v>315</v>
      </c>
      <c r="C68" s="158" t="s">
        <v>8</v>
      </c>
      <c r="D68" s="157">
        <v>1</v>
      </c>
      <c r="E68" s="157"/>
      <c r="F68" s="157">
        <f>D68*E68</f>
        <v>0</v>
      </c>
    </row>
    <row r="69" spans="1:6" s="156" customFormat="1">
      <c r="A69" s="164"/>
      <c r="B69" s="165"/>
      <c r="C69" s="158"/>
      <c r="D69" s="157"/>
      <c r="E69" s="157"/>
      <c r="F69" s="157"/>
    </row>
    <row r="70" spans="1:6" s="156" customFormat="1" ht="25.5">
      <c r="A70" s="164" t="s">
        <v>316</v>
      </c>
      <c r="B70" s="165" t="s">
        <v>317</v>
      </c>
      <c r="C70" s="158" t="s">
        <v>8</v>
      </c>
      <c r="D70" s="157">
        <v>1</v>
      </c>
      <c r="E70" s="157"/>
      <c r="F70" s="157">
        <f>D70*E70</f>
        <v>0</v>
      </c>
    </row>
    <row r="71" spans="1:6" s="156" customFormat="1">
      <c r="A71" s="164"/>
      <c r="B71" s="165"/>
      <c r="C71" s="158"/>
      <c r="D71" s="157"/>
      <c r="E71" s="157"/>
      <c r="F71" s="157"/>
    </row>
    <row r="72" spans="1:6" s="156" customFormat="1" ht="25.5">
      <c r="A72" s="164" t="s">
        <v>318</v>
      </c>
      <c r="B72" s="165" t="s">
        <v>319</v>
      </c>
      <c r="C72" s="158" t="s">
        <v>8</v>
      </c>
      <c r="D72" s="157">
        <v>1</v>
      </c>
      <c r="E72" s="157"/>
      <c r="F72" s="157">
        <f>D72*E72</f>
        <v>0</v>
      </c>
    </row>
    <row r="73" spans="1:6" s="156" customFormat="1">
      <c r="A73" s="164"/>
      <c r="B73" s="165"/>
      <c r="C73" s="158"/>
      <c r="D73" s="157"/>
      <c r="E73" s="157"/>
      <c r="F73" s="157"/>
    </row>
    <row r="74" spans="1:6" s="156" customFormat="1" ht="25.5">
      <c r="A74" s="170" t="s">
        <v>320</v>
      </c>
      <c r="B74" s="175" t="s">
        <v>321</v>
      </c>
      <c r="C74" s="158" t="s">
        <v>16</v>
      </c>
      <c r="D74" s="157">
        <v>30</v>
      </c>
      <c r="E74" s="157"/>
      <c r="F74" s="157">
        <f>D74*E74</f>
        <v>0</v>
      </c>
    </row>
    <row r="75" spans="1:6" s="156" customFormat="1">
      <c r="A75" s="170"/>
      <c r="B75" s="175"/>
      <c r="C75" s="158"/>
      <c r="D75" s="157"/>
      <c r="E75" s="157"/>
      <c r="F75" s="157"/>
    </row>
    <row r="76" spans="1:6" s="156" customFormat="1" ht="25.5">
      <c r="A76" s="170" t="s">
        <v>322</v>
      </c>
      <c r="B76" s="175" t="s">
        <v>323</v>
      </c>
      <c r="C76" s="158" t="s">
        <v>16</v>
      </c>
      <c r="D76" s="157">
        <v>150</v>
      </c>
      <c r="E76" s="157"/>
      <c r="F76" s="157">
        <f>D76*E76</f>
        <v>0</v>
      </c>
    </row>
    <row r="77" spans="1:6" s="156" customFormat="1">
      <c r="A77" s="170"/>
      <c r="B77" s="175"/>
      <c r="C77" s="158"/>
      <c r="D77" s="157"/>
      <c r="E77" s="157"/>
      <c r="F77" s="157"/>
    </row>
    <row r="78" spans="1:6" s="156" customFormat="1" ht="25.5">
      <c r="A78" s="170" t="s">
        <v>324</v>
      </c>
      <c r="B78" s="175" t="s">
        <v>325</v>
      </c>
      <c r="C78" s="158" t="s">
        <v>16</v>
      </c>
      <c r="D78" s="157">
        <v>400</v>
      </c>
      <c r="E78" s="157"/>
      <c r="F78" s="157">
        <f>D78*E78</f>
        <v>0</v>
      </c>
    </row>
    <row r="79" spans="1:6" s="156" customFormat="1">
      <c r="A79" s="170"/>
      <c r="B79" s="175"/>
      <c r="C79" s="158"/>
      <c r="D79" s="157"/>
      <c r="E79" s="157"/>
      <c r="F79" s="157"/>
    </row>
    <row r="80" spans="1:6" s="156" customFormat="1">
      <c r="A80" s="170" t="s">
        <v>326</v>
      </c>
      <c r="B80" s="175" t="s">
        <v>327</v>
      </c>
      <c r="C80" s="158" t="s">
        <v>10</v>
      </c>
      <c r="D80" s="157">
        <v>1</v>
      </c>
      <c r="E80" s="157"/>
      <c r="F80" s="157">
        <f>D80*E80</f>
        <v>0</v>
      </c>
    </row>
    <row r="81" spans="1:6" s="156" customFormat="1">
      <c r="A81" s="170"/>
      <c r="B81" s="175" t="s">
        <v>328</v>
      </c>
      <c r="C81" s="158"/>
      <c r="D81" s="157"/>
      <c r="E81" s="157"/>
      <c r="F81" s="157"/>
    </row>
    <row r="82" spans="1:6" s="156" customFormat="1">
      <c r="A82" s="170"/>
      <c r="B82" s="175" t="s">
        <v>329</v>
      </c>
      <c r="C82" s="158"/>
      <c r="D82" s="157"/>
      <c r="E82" s="157"/>
      <c r="F82" s="157"/>
    </row>
    <row r="83" spans="1:6" s="156" customFormat="1">
      <c r="A83" s="170"/>
      <c r="B83" s="175" t="s">
        <v>330</v>
      </c>
      <c r="C83" s="158"/>
      <c r="D83" s="157"/>
      <c r="E83" s="157"/>
      <c r="F83" s="157"/>
    </row>
    <row r="84" spans="1:6" s="156" customFormat="1">
      <c r="A84" s="170"/>
      <c r="B84" s="175" t="s">
        <v>331</v>
      </c>
      <c r="C84" s="158"/>
      <c r="D84" s="157"/>
      <c r="E84" s="157"/>
      <c r="F84" s="157"/>
    </row>
    <row r="85" spans="1:6" s="156" customFormat="1">
      <c r="A85" s="170"/>
      <c r="B85" s="156" t="s">
        <v>332</v>
      </c>
      <c r="C85" s="158"/>
      <c r="D85" s="157"/>
      <c r="E85" s="157"/>
      <c r="F85" s="157"/>
    </row>
    <row r="86" spans="1:6" s="156" customFormat="1">
      <c r="A86" s="170"/>
      <c r="B86" s="156" t="s">
        <v>333</v>
      </c>
      <c r="C86" s="158"/>
      <c r="D86" s="157"/>
      <c r="E86" s="157"/>
      <c r="F86" s="157"/>
    </row>
    <row r="87" spans="1:6" s="156" customFormat="1">
      <c r="A87" s="170"/>
      <c r="B87" s="175"/>
      <c r="C87" s="158"/>
      <c r="D87" s="157"/>
      <c r="E87" s="157"/>
      <c r="F87" s="157"/>
    </row>
    <row r="88" spans="1:6" s="156" customFormat="1">
      <c r="A88" s="170" t="s">
        <v>334</v>
      </c>
      <c r="B88" s="165" t="s">
        <v>335</v>
      </c>
      <c r="C88" s="158" t="s">
        <v>8</v>
      </c>
      <c r="D88" s="157">
        <v>1</v>
      </c>
      <c r="E88" s="157"/>
      <c r="F88" s="157">
        <f>D88*E88</f>
        <v>0</v>
      </c>
    </row>
    <row r="89" spans="1:6" s="156" customFormat="1">
      <c r="A89" s="170"/>
      <c r="B89" s="175"/>
      <c r="C89" s="158"/>
      <c r="D89" s="157"/>
      <c r="E89" s="157"/>
      <c r="F89" s="157"/>
    </row>
    <row r="90" spans="1:6" s="156" customFormat="1">
      <c r="A90" s="170" t="s">
        <v>336</v>
      </c>
      <c r="B90" s="165" t="s">
        <v>337</v>
      </c>
      <c r="C90" s="158" t="s">
        <v>8</v>
      </c>
      <c r="D90" s="157">
        <v>1</v>
      </c>
      <c r="E90" s="157"/>
      <c r="F90" s="157">
        <f>D90*E90</f>
        <v>0</v>
      </c>
    </row>
    <row r="91" spans="1:6" s="156" customFormat="1">
      <c r="A91" s="170"/>
      <c r="B91" s="175"/>
      <c r="C91" s="158"/>
      <c r="D91" s="157"/>
      <c r="E91" s="157"/>
      <c r="F91" s="157"/>
    </row>
    <row r="92" spans="1:6" s="156" customFormat="1">
      <c r="A92" s="170" t="s">
        <v>338</v>
      </c>
      <c r="B92" s="165" t="s">
        <v>339</v>
      </c>
      <c r="C92" s="158" t="s">
        <v>8</v>
      </c>
      <c r="D92" s="157">
        <v>1</v>
      </c>
      <c r="E92" s="157"/>
      <c r="F92" s="157">
        <f>D92*E92</f>
        <v>0</v>
      </c>
    </row>
    <row r="93" spans="1:6" s="156" customFormat="1">
      <c r="A93" s="170"/>
      <c r="B93" s="175"/>
      <c r="C93" s="158"/>
      <c r="D93" s="157"/>
      <c r="E93" s="157"/>
      <c r="F93" s="157"/>
    </row>
    <row r="94" spans="1:6" s="156" customFormat="1" ht="25.5">
      <c r="A94" s="170" t="s">
        <v>340</v>
      </c>
      <c r="B94" s="175" t="s">
        <v>341</v>
      </c>
      <c r="C94" s="158" t="s">
        <v>10</v>
      </c>
      <c r="D94" s="157">
        <v>1</v>
      </c>
      <c r="E94" s="157"/>
      <c r="F94" s="157">
        <f>D94*E94</f>
        <v>0</v>
      </c>
    </row>
    <row r="95" spans="1:6" s="161" customFormat="1">
      <c r="A95" s="170"/>
      <c r="B95" s="175"/>
      <c r="C95" s="158"/>
      <c r="D95" s="157"/>
      <c r="E95" s="157"/>
      <c r="F95" s="157"/>
    </row>
    <row r="96" spans="1:6" s="156" customFormat="1">
      <c r="A96" s="170" t="s">
        <v>342</v>
      </c>
      <c r="B96" s="175" t="s">
        <v>343</v>
      </c>
      <c r="C96" s="158" t="s">
        <v>10</v>
      </c>
      <c r="D96" s="157">
        <v>1</v>
      </c>
      <c r="E96" s="157"/>
      <c r="F96" s="157">
        <f>D96*E96</f>
        <v>0</v>
      </c>
    </row>
    <row r="97" spans="1:6" s="156" customFormat="1">
      <c r="A97" s="170"/>
      <c r="B97" s="175"/>
      <c r="C97" s="158"/>
      <c r="D97" s="157"/>
      <c r="E97" s="157"/>
      <c r="F97" s="157"/>
    </row>
    <row r="98" spans="1:6" s="156" customFormat="1">
      <c r="A98" s="170" t="s">
        <v>344</v>
      </c>
      <c r="B98" s="175" t="s">
        <v>1189</v>
      </c>
      <c r="C98" s="158" t="s">
        <v>10</v>
      </c>
      <c r="D98" s="157">
        <v>1</v>
      </c>
      <c r="E98" s="157"/>
      <c r="F98" s="157">
        <f>D98*E98</f>
        <v>0</v>
      </c>
    </row>
    <row r="99" spans="1:6" s="156" customFormat="1">
      <c r="A99" s="170"/>
      <c r="B99" s="175"/>
      <c r="C99" s="158"/>
      <c r="D99" s="157"/>
      <c r="E99" s="157"/>
      <c r="F99" s="157"/>
    </row>
    <row r="100" spans="1:6" s="156" customFormat="1" ht="25.5">
      <c r="A100" s="170" t="s">
        <v>345</v>
      </c>
      <c r="B100" s="175" t="s">
        <v>346</v>
      </c>
      <c r="C100" s="158" t="s">
        <v>10</v>
      </c>
      <c r="D100" s="157">
        <v>1</v>
      </c>
      <c r="E100" s="157"/>
      <c r="F100" s="157">
        <f>D100*E100</f>
        <v>0</v>
      </c>
    </row>
    <row r="101" spans="1:6" s="156" customFormat="1">
      <c r="A101" s="170"/>
      <c r="B101" s="175"/>
      <c r="C101" s="158"/>
      <c r="D101" s="157"/>
      <c r="E101" s="157"/>
      <c r="F101" s="157"/>
    </row>
    <row r="102" spans="1:6" s="156" customFormat="1" ht="38.25">
      <c r="A102" s="170" t="s">
        <v>347</v>
      </c>
      <c r="B102" s="175" t="s">
        <v>1188</v>
      </c>
      <c r="C102" s="158" t="s">
        <v>10</v>
      </c>
      <c r="D102" s="157">
        <v>1</v>
      </c>
      <c r="E102" s="157"/>
      <c r="F102" s="157">
        <f>D102*E102</f>
        <v>0</v>
      </c>
    </row>
    <row r="103" spans="1:6" s="156" customFormat="1">
      <c r="A103" s="164"/>
      <c r="B103" s="175"/>
      <c r="C103" s="158"/>
      <c r="D103" s="157"/>
      <c r="E103" s="157"/>
      <c r="F103" s="157"/>
    </row>
    <row r="104" spans="1:6" s="156" customFormat="1" ht="16.5" thickBot="1">
      <c r="A104" s="176"/>
      <c r="B104" s="177" t="s">
        <v>348</v>
      </c>
      <c r="C104" s="178"/>
      <c r="D104" s="179"/>
      <c r="E104" s="179"/>
      <c r="F104" s="180">
        <f>SUM(F11:F103)</f>
        <v>0</v>
      </c>
    </row>
    <row r="105" spans="1:6" s="156" customFormat="1" ht="16.5" thickTop="1">
      <c r="A105" s="181"/>
      <c r="B105" s="182"/>
      <c r="C105" s="183"/>
      <c r="D105" s="1025"/>
      <c r="E105" s="184"/>
      <c r="F105" s="185"/>
    </row>
    <row r="106" spans="1:6" ht="18">
      <c r="A106" s="1107" t="s">
        <v>349</v>
      </c>
      <c r="B106" s="1107"/>
      <c r="C106" s="158"/>
      <c r="D106" s="157"/>
    </row>
    <row r="107" spans="1:6" ht="15.75">
      <c r="A107" s="187"/>
      <c r="B107" s="188"/>
      <c r="C107" s="158"/>
      <c r="D107" s="157"/>
    </row>
    <row r="108" spans="1:6" ht="16.5" thickBot="1">
      <c r="A108" s="176" t="s">
        <v>79</v>
      </c>
      <c r="B108" s="177" t="s">
        <v>260</v>
      </c>
      <c r="C108" s="178"/>
      <c r="D108" s="179"/>
      <c r="E108" s="179"/>
      <c r="F108" s="180">
        <f>SUM(F11:F67)</f>
        <v>0</v>
      </c>
    </row>
    <row r="109" spans="1:6" ht="16.5" thickTop="1">
      <c r="A109" s="189"/>
      <c r="B109" s="188"/>
      <c r="C109" s="190"/>
      <c r="D109" s="191"/>
      <c r="E109" s="191"/>
      <c r="F109" s="192"/>
    </row>
    <row r="110" spans="1:6" ht="16.5" thickBot="1">
      <c r="A110" s="176" t="s">
        <v>89</v>
      </c>
      <c r="B110" s="177" t="s">
        <v>350</v>
      </c>
      <c r="C110" s="178"/>
      <c r="D110" s="179"/>
      <c r="E110" s="179"/>
      <c r="F110" s="180">
        <f>SUM(F68:F100)</f>
        <v>0</v>
      </c>
    </row>
    <row r="111" spans="1:6" ht="16.5" thickTop="1">
      <c r="A111" s="189"/>
      <c r="B111" s="188"/>
      <c r="C111" s="190"/>
      <c r="D111" s="191"/>
      <c r="E111" s="191"/>
      <c r="F111" s="192"/>
    </row>
    <row r="112" spans="1:6" ht="16.5" thickBot="1">
      <c r="A112" s="176" t="s">
        <v>20</v>
      </c>
      <c r="B112" s="177" t="s">
        <v>351</v>
      </c>
      <c r="C112" s="178"/>
      <c r="D112" s="179"/>
      <c r="E112" s="179"/>
      <c r="F112" s="180">
        <f>SUM(F102:F102)</f>
        <v>0</v>
      </c>
    </row>
    <row r="113" spans="1:6" ht="13.5" thickTop="1">
      <c r="B113" s="193"/>
      <c r="C113" s="158"/>
      <c r="D113" s="157"/>
    </row>
    <row r="114" spans="1:6" ht="16.5" thickBot="1">
      <c r="A114" s="194"/>
      <c r="B114" s="195" t="s">
        <v>352</v>
      </c>
      <c r="C114" s="196"/>
      <c r="D114" s="197"/>
      <c r="E114" s="197"/>
      <c r="F114" s="198">
        <f>SUM(F108:F112)</f>
        <v>0</v>
      </c>
    </row>
    <row r="115" spans="1:6" s="164" customFormat="1" ht="13.5" thickTop="1">
      <c r="B115" s="186"/>
      <c r="C115" s="155"/>
      <c r="D115" s="1026"/>
      <c r="E115" s="157"/>
      <c r="F115" s="157"/>
    </row>
    <row r="116" spans="1:6">
      <c r="B116" s="163" t="s">
        <v>353</v>
      </c>
    </row>
    <row r="117" spans="1:6">
      <c r="B117" s="1108" t="s">
        <v>354</v>
      </c>
      <c r="C117" s="1108"/>
      <c r="D117" s="1108"/>
      <c r="E117" s="1108"/>
    </row>
    <row r="118" spans="1:6" ht="12.75" customHeight="1">
      <c r="B118" s="1109" t="s">
        <v>355</v>
      </c>
      <c r="C118" s="1109"/>
      <c r="D118" s="1109"/>
      <c r="E118" s="1109"/>
    </row>
    <row r="119" spans="1:6">
      <c r="B119" s="199" t="s">
        <v>54</v>
      </c>
      <c r="C119" s="199"/>
      <c r="D119" s="1027"/>
      <c r="E119" s="1027"/>
    </row>
  </sheetData>
  <protectedRanges>
    <protectedRange sqref="B53:B56 B61:B66 B43" name="Range1_1_11_1_1_1"/>
  </protectedRanges>
  <mergeCells count="5">
    <mergeCell ref="A5:F5"/>
    <mergeCell ref="B7:F7"/>
    <mergeCell ref="A106:B106"/>
    <mergeCell ref="B117:E117"/>
    <mergeCell ref="B118:E118"/>
  </mergeCells>
  <conditionalFormatting sqref="B11:B12 B14:B20">
    <cfRule type="duplicateValues" dxfId="7" priority="8"/>
  </conditionalFormatting>
  <conditionalFormatting sqref="B21">
    <cfRule type="duplicateValues" dxfId="6" priority="5"/>
  </conditionalFormatting>
  <conditionalFormatting sqref="B23">
    <cfRule type="duplicateValues" dxfId="5" priority="4"/>
  </conditionalFormatting>
  <conditionalFormatting sqref="B25">
    <cfRule type="duplicateValues" dxfId="4" priority="6"/>
  </conditionalFormatting>
  <conditionalFormatting sqref="B27:B30">
    <cfRule type="duplicateValues" dxfId="3" priority="3"/>
  </conditionalFormatting>
  <conditionalFormatting sqref="B39">
    <cfRule type="duplicateValues" dxfId="2" priority="2"/>
  </conditionalFormatting>
  <conditionalFormatting sqref="B57">
    <cfRule type="duplicateValues" dxfId="1" priority="1"/>
  </conditionalFormatting>
  <conditionalFormatting sqref="B68:B73">
    <cfRule type="duplicateValues" dxfId="0" priority="7"/>
  </conditionalFormatting>
  <pageMargins left="0.70866141732283472" right="0.70866141732283472" top="0.74803149606299213" bottom="0.74803149606299213" header="0.31496062992125984" footer="0.31496062992125984"/>
  <pageSetup paperSize="9" fitToWidth="0" fitToHeight="0" orientation="portrait" r:id="rId1"/>
  <headerFooter>
    <oddFooter>&amp;R&amp;P/&amp;N</oddFooter>
  </headerFooter>
  <rowBreaks count="1" manualBreakCount="1">
    <brk id="50"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35E07-95D2-4C7A-89A2-D1AFAB8703F2}">
  <sheetPr>
    <tabColor theme="7"/>
  </sheetPr>
  <dimension ref="A1:G870"/>
  <sheetViews>
    <sheetView showZeros="0" showRuler="0" view="pageBreakPreview" topLeftCell="A190" zoomScale="110" zoomScaleNormal="100" zoomScaleSheetLayoutView="110" workbookViewId="0">
      <selection activeCell="B6" sqref="B6:F6"/>
    </sheetView>
  </sheetViews>
  <sheetFormatPr defaultRowHeight="12.75"/>
  <cols>
    <col min="1" max="1" width="6.5703125" style="283" customWidth="1"/>
    <col min="2" max="2" width="45.7109375" style="283" customWidth="1"/>
    <col min="3" max="3" width="8.7109375" style="356" customWidth="1"/>
    <col min="4" max="4" width="11.28515625" style="357" customWidth="1"/>
    <col min="5" max="5" width="11.28515625" style="358" customWidth="1"/>
    <col min="6" max="6" width="11.7109375" style="359" customWidth="1"/>
    <col min="7" max="7" width="15.7109375" style="322" customWidth="1"/>
    <col min="8" max="256" width="9.140625" style="283"/>
    <col min="257" max="257" width="6.140625" style="283" customWidth="1"/>
    <col min="258" max="258" width="47.28515625" style="283" customWidth="1"/>
    <col min="259" max="259" width="5.5703125" style="283" bestFit="1" customWidth="1"/>
    <col min="260" max="260" width="9.140625" style="283" bestFit="1" customWidth="1"/>
    <col min="261" max="261" width="11.28515625" style="283" customWidth="1"/>
    <col min="262" max="262" width="15" style="283" customWidth="1"/>
    <col min="263" max="512" width="9.140625" style="283"/>
    <col min="513" max="513" width="6.140625" style="283" customWidth="1"/>
    <col min="514" max="514" width="47.28515625" style="283" customWidth="1"/>
    <col min="515" max="515" width="5.5703125" style="283" bestFit="1" customWidth="1"/>
    <col min="516" max="516" width="9.140625" style="283" bestFit="1" customWidth="1"/>
    <col min="517" max="517" width="11.28515625" style="283" customWidth="1"/>
    <col min="518" max="518" width="15" style="283" customWidth="1"/>
    <col min="519" max="768" width="9.140625" style="283"/>
    <col min="769" max="769" width="6.140625" style="283" customWidth="1"/>
    <col min="770" max="770" width="47.28515625" style="283" customWidth="1"/>
    <col min="771" max="771" width="5.5703125" style="283" bestFit="1" customWidth="1"/>
    <col min="772" max="772" width="9.140625" style="283" bestFit="1" customWidth="1"/>
    <col min="773" max="773" width="11.28515625" style="283" customWidth="1"/>
    <col min="774" max="774" width="15" style="283" customWidth="1"/>
    <col min="775" max="1024" width="9.140625" style="283"/>
    <col min="1025" max="1025" width="6.140625" style="283" customWidth="1"/>
    <col min="1026" max="1026" width="47.28515625" style="283" customWidth="1"/>
    <col min="1027" max="1027" width="5.5703125" style="283" bestFit="1" customWidth="1"/>
    <col min="1028" max="1028" width="9.140625" style="283" bestFit="1" customWidth="1"/>
    <col min="1029" max="1029" width="11.28515625" style="283" customWidth="1"/>
    <col min="1030" max="1030" width="15" style="283" customWidth="1"/>
    <col min="1031" max="1280" width="9.140625" style="283"/>
    <col min="1281" max="1281" width="6.140625" style="283" customWidth="1"/>
    <col min="1282" max="1282" width="47.28515625" style="283" customWidth="1"/>
    <col min="1283" max="1283" width="5.5703125" style="283" bestFit="1" customWidth="1"/>
    <col min="1284" max="1284" width="9.140625" style="283" bestFit="1" customWidth="1"/>
    <col min="1285" max="1285" width="11.28515625" style="283" customWidth="1"/>
    <col min="1286" max="1286" width="15" style="283" customWidth="1"/>
    <col min="1287" max="1536" width="9.140625" style="283"/>
    <col min="1537" max="1537" width="6.140625" style="283" customWidth="1"/>
    <col min="1538" max="1538" width="47.28515625" style="283" customWidth="1"/>
    <col min="1539" max="1539" width="5.5703125" style="283" bestFit="1" customWidth="1"/>
    <col min="1540" max="1540" width="9.140625" style="283" bestFit="1" customWidth="1"/>
    <col min="1541" max="1541" width="11.28515625" style="283" customWidth="1"/>
    <col min="1542" max="1542" width="15" style="283" customWidth="1"/>
    <col min="1543" max="1792" width="9.140625" style="283"/>
    <col min="1793" max="1793" width="6.140625" style="283" customWidth="1"/>
    <col min="1794" max="1794" width="47.28515625" style="283" customWidth="1"/>
    <col min="1795" max="1795" width="5.5703125" style="283" bestFit="1" customWidth="1"/>
    <col min="1796" max="1796" width="9.140625" style="283" bestFit="1" customWidth="1"/>
    <col min="1797" max="1797" width="11.28515625" style="283" customWidth="1"/>
    <col min="1798" max="1798" width="15" style="283" customWidth="1"/>
    <col min="1799" max="2048" width="9.140625" style="283"/>
    <col min="2049" max="2049" width="6.140625" style="283" customWidth="1"/>
    <col min="2050" max="2050" width="47.28515625" style="283" customWidth="1"/>
    <col min="2051" max="2051" width="5.5703125" style="283" bestFit="1" customWidth="1"/>
    <col min="2052" max="2052" width="9.140625" style="283" bestFit="1" customWidth="1"/>
    <col min="2053" max="2053" width="11.28515625" style="283" customWidth="1"/>
    <col min="2054" max="2054" width="15" style="283" customWidth="1"/>
    <col min="2055" max="2304" width="9.140625" style="283"/>
    <col min="2305" max="2305" width="6.140625" style="283" customWidth="1"/>
    <col min="2306" max="2306" width="47.28515625" style="283" customWidth="1"/>
    <col min="2307" max="2307" width="5.5703125" style="283" bestFit="1" customWidth="1"/>
    <col min="2308" max="2308" width="9.140625" style="283" bestFit="1" customWidth="1"/>
    <col min="2309" max="2309" width="11.28515625" style="283" customWidth="1"/>
    <col min="2310" max="2310" width="15" style="283" customWidth="1"/>
    <col min="2311" max="2560" width="9.140625" style="283"/>
    <col min="2561" max="2561" width="6.140625" style="283" customWidth="1"/>
    <col min="2562" max="2562" width="47.28515625" style="283" customWidth="1"/>
    <col min="2563" max="2563" width="5.5703125" style="283" bestFit="1" customWidth="1"/>
    <col min="2564" max="2564" width="9.140625" style="283" bestFit="1" customWidth="1"/>
    <col min="2565" max="2565" width="11.28515625" style="283" customWidth="1"/>
    <col min="2566" max="2566" width="15" style="283" customWidth="1"/>
    <col min="2567" max="2816" width="9.140625" style="283"/>
    <col min="2817" max="2817" width="6.140625" style="283" customWidth="1"/>
    <col min="2818" max="2818" width="47.28515625" style="283" customWidth="1"/>
    <col min="2819" max="2819" width="5.5703125" style="283" bestFit="1" customWidth="1"/>
    <col min="2820" max="2820" width="9.140625" style="283" bestFit="1" customWidth="1"/>
    <col min="2821" max="2821" width="11.28515625" style="283" customWidth="1"/>
    <col min="2822" max="2822" width="15" style="283" customWidth="1"/>
    <col min="2823" max="3072" width="9.140625" style="283"/>
    <col min="3073" max="3073" width="6.140625" style="283" customWidth="1"/>
    <col min="3074" max="3074" width="47.28515625" style="283" customWidth="1"/>
    <col min="3075" max="3075" width="5.5703125" style="283" bestFit="1" customWidth="1"/>
    <col min="3076" max="3076" width="9.140625" style="283" bestFit="1" customWidth="1"/>
    <col min="3077" max="3077" width="11.28515625" style="283" customWidth="1"/>
    <col min="3078" max="3078" width="15" style="283" customWidth="1"/>
    <col min="3079" max="3328" width="9.140625" style="283"/>
    <col min="3329" max="3329" width="6.140625" style="283" customWidth="1"/>
    <col min="3330" max="3330" width="47.28515625" style="283" customWidth="1"/>
    <col min="3331" max="3331" width="5.5703125" style="283" bestFit="1" customWidth="1"/>
    <col min="3332" max="3332" width="9.140625" style="283" bestFit="1" customWidth="1"/>
    <col min="3333" max="3333" width="11.28515625" style="283" customWidth="1"/>
    <col min="3334" max="3334" width="15" style="283" customWidth="1"/>
    <col min="3335" max="3584" width="9.140625" style="283"/>
    <col min="3585" max="3585" width="6.140625" style="283" customWidth="1"/>
    <col min="3586" max="3586" width="47.28515625" style="283" customWidth="1"/>
    <col min="3587" max="3587" width="5.5703125" style="283" bestFit="1" customWidth="1"/>
    <col min="3588" max="3588" width="9.140625" style="283" bestFit="1" customWidth="1"/>
    <col min="3589" max="3589" width="11.28515625" style="283" customWidth="1"/>
    <col min="3590" max="3590" width="15" style="283" customWidth="1"/>
    <col min="3591" max="3840" width="9.140625" style="283"/>
    <col min="3841" max="3841" width="6.140625" style="283" customWidth="1"/>
    <col min="3842" max="3842" width="47.28515625" style="283" customWidth="1"/>
    <col min="3843" max="3843" width="5.5703125" style="283" bestFit="1" customWidth="1"/>
    <col min="3844" max="3844" width="9.140625" style="283" bestFit="1" customWidth="1"/>
    <col min="3845" max="3845" width="11.28515625" style="283" customWidth="1"/>
    <col min="3846" max="3846" width="15" style="283" customWidth="1"/>
    <col min="3847" max="4096" width="9.140625" style="283"/>
    <col min="4097" max="4097" width="6.140625" style="283" customWidth="1"/>
    <col min="4098" max="4098" width="47.28515625" style="283" customWidth="1"/>
    <col min="4099" max="4099" width="5.5703125" style="283" bestFit="1" customWidth="1"/>
    <col min="4100" max="4100" width="9.140625" style="283" bestFit="1" customWidth="1"/>
    <col min="4101" max="4101" width="11.28515625" style="283" customWidth="1"/>
    <col min="4102" max="4102" width="15" style="283" customWidth="1"/>
    <col min="4103" max="4352" width="9.140625" style="283"/>
    <col min="4353" max="4353" width="6.140625" style="283" customWidth="1"/>
    <col min="4354" max="4354" width="47.28515625" style="283" customWidth="1"/>
    <col min="4355" max="4355" width="5.5703125" style="283" bestFit="1" customWidth="1"/>
    <col min="4356" max="4356" width="9.140625" style="283" bestFit="1" customWidth="1"/>
    <col min="4357" max="4357" width="11.28515625" style="283" customWidth="1"/>
    <col min="4358" max="4358" width="15" style="283" customWidth="1"/>
    <col min="4359" max="4608" width="9.140625" style="283"/>
    <col min="4609" max="4609" width="6.140625" style="283" customWidth="1"/>
    <col min="4610" max="4610" width="47.28515625" style="283" customWidth="1"/>
    <col min="4611" max="4611" width="5.5703125" style="283" bestFit="1" customWidth="1"/>
    <col min="4612" max="4612" width="9.140625" style="283" bestFit="1" customWidth="1"/>
    <col min="4613" max="4613" width="11.28515625" style="283" customWidth="1"/>
    <col min="4614" max="4614" width="15" style="283" customWidth="1"/>
    <col min="4615" max="4864" width="9.140625" style="283"/>
    <col min="4865" max="4865" width="6.140625" style="283" customWidth="1"/>
    <col min="4866" max="4866" width="47.28515625" style="283" customWidth="1"/>
    <col min="4867" max="4867" width="5.5703125" style="283" bestFit="1" customWidth="1"/>
    <col min="4868" max="4868" width="9.140625" style="283" bestFit="1" customWidth="1"/>
    <col min="4869" max="4869" width="11.28515625" style="283" customWidth="1"/>
    <col min="4870" max="4870" width="15" style="283" customWidth="1"/>
    <col min="4871" max="5120" width="9.140625" style="283"/>
    <col min="5121" max="5121" width="6.140625" style="283" customWidth="1"/>
    <col min="5122" max="5122" width="47.28515625" style="283" customWidth="1"/>
    <col min="5123" max="5123" width="5.5703125" style="283" bestFit="1" customWidth="1"/>
    <col min="5124" max="5124" width="9.140625" style="283" bestFit="1" customWidth="1"/>
    <col min="5125" max="5125" width="11.28515625" style="283" customWidth="1"/>
    <col min="5126" max="5126" width="15" style="283" customWidth="1"/>
    <col min="5127" max="5376" width="9.140625" style="283"/>
    <col min="5377" max="5377" width="6.140625" style="283" customWidth="1"/>
    <col min="5378" max="5378" width="47.28515625" style="283" customWidth="1"/>
    <col min="5379" max="5379" width="5.5703125" style="283" bestFit="1" customWidth="1"/>
    <col min="5380" max="5380" width="9.140625" style="283" bestFit="1" customWidth="1"/>
    <col min="5381" max="5381" width="11.28515625" style="283" customWidth="1"/>
    <col min="5382" max="5382" width="15" style="283" customWidth="1"/>
    <col min="5383" max="5632" width="9.140625" style="283"/>
    <col min="5633" max="5633" width="6.140625" style="283" customWidth="1"/>
    <col min="5634" max="5634" width="47.28515625" style="283" customWidth="1"/>
    <col min="5635" max="5635" width="5.5703125" style="283" bestFit="1" customWidth="1"/>
    <col min="5636" max="5636" width="9.140625" style="283" bestFit="1" customWidth="1"/>
    <col min="5637" max="5637" width="11.28515625" style="283" customWidth="1"/>
    <col min="5638" max="5638" width="15" style="283" customWidth="1"/>
    <col min="5639" max="5888" width="9.140625" style="283"/>
    <col min="5889" max="5889" width="6.140625" style="283" customWidth="1"/>
    <col min="5890" max="5890" width="47.28515625" style="283" customWidth="1"/>
    <col min="5891" max="5891" width="5.5703125" style="283" bestFit="1" customWidth="1"/>
    <col min="5892" max="5892" width="9.140625" style="283" bestFit="1" customWidth="1"/>
    <col min="5893" max="5893" width="11.28515625" style="283" customWidth="1"/>
    <col min="5894" max="5894" width="15" style="283" customWidth="1"/>
    <col min="5895" max="6144" width="9.140625" style="283"/>
    <col min="6145" max="6145" width="6.140625" style="283" customWidth="1"/>
    <col min="6146" max="6146" width="47.28515625" style="283" customWidth="1"/>
    <col min="6147" max="6147" width="5.5703125" style="283" bestFit="1" customWidth="1"/>
    <col min="6148" max="6148" width="9.140625" style="283" bestFit="1" customWidth="1"/>
    <col min="6149" max="6149" width="11.28515625" style="283" customWidth="1"/>
    <col min="6150" max="6150" width="15" style="283" customWidth="1"/>
    <col min="6151" max="6400" width="9.140625" style="283"/>
    <col min="6401" max="6401" width="6.140625" style="283" customWidth="1"/>
    <col min="6402" max="6402" width="47.28515625" style="283" customWidth="1"/>
    <col min="6403" max="6403" width="5.5703125" style="283" bestFit="1" customWidth="1"/>
    <col min="6404" max="6404" width="9.140625" style="283" bestFit="1" customWidth="1"/>
    <col min="6405" max="6405" width="11.28515625" style="283" customWidth="1"/>
    <col min="6406" max="6406" width="15" style="283" customWidth="1"/>
    <col min="6407" max="6656" width="9.140625" style="283"/>
    <col min="6657" max="6657" width="6.140625" style="283" customWidth="1"/>
    <col min="6658" max="6658" width="47.28515625" style="283" customWidth="1"/>
    <col min="6659" max="6659" width="5.5703125" style="283" bestFit="1" customWidth="1"/>
    <col min="6660" max="6660" width="9.140625" style="283" bestFit="1" customWidth="1"/>
    <col min="6661" max="6661" width="11.28515625" style="283" customWidth="1"/>
    <col min="6662" max="6662" width="15" style="283" customWidth="1"/>
    <col min="6663" max="6912" width="9.140625" style="283"/>
    <col min="6913" max="6913" width="6.140625" style="283" customWidth="1"/>
    <col min="6914" max="6914" width="47.28515625" style="283" customWidth="1"/>
    <col min="6915" max="6915" width="5.5703125" style="283" bestFit="1" customWidth="1"/>
    <col min="6916" max="6916" width="9.140625" style="283" bestFit="1" customWidth="1"/>
    <col min="6917" max="6917" width="11.28515625" style="283" customWidth="1"/>
    <col min="6918" max="6918" width="15" style="283" customWidth="1"/>
    <col min="6919" max="7168" width="9.140625" style="283"/>
    <col min="7169" max="7169" width="6.140625" style="283" customWidth="1"/>
    <col min="7170" max="7170" width="47.28515625" style="283" customWidth="1"/>
    <col min="7171" max="7171" width="5.5703125" style="283" bestFit="1" customWidth="1"/>
    <col min="7172" max="7172" width="9.140625" style="283" bestFit="1" customWidth="1"/>
    <col min="7173" max="7173" width="11.28515625" style="283" customWidth="1"/>
    <col min="7174" max="7174" width="15" style="283" customWidth="1"/>
    <col min="7175" max="7424" width="9.140625" style="283"/>
    <col min="7425" max="7425" width="6.140625" style="283" customWidth="1"/>
    <col min="7426" max="7426" width="47.28515625" style="283" customWidth="1"/>
    <col min="7427" max="7427" width="5.5703125" style="283" bestFit="1" customWidth="1"/>
    <col min="7428" max="7428" width="9.140625" style="283" bestFit="1" customWidth="1"/>
    <col min="7429" max="7429" width="11.28515625" style="283" customWidth="1"/>
    <col min="7430" max="7430" width="15" style="283" customWidth="1"/>
    <col min="7431" max="7680" width="9.140625" style="283"/>
    <col min="7681" max="7681" width="6.140625" style="283" customWidth="1"/>
    <col min="7682" max="7682" width="47.28515625" style="283" customWidth="1"/>
    <col min="7683" max="7683" width="5.5703125" style="283" bestFit="1" customWidth="1"/>
    <col min="7684" max="7684" width="9.140625" style="283" bestFit="1" customWidth="1"/>
    <col min="7685" max="7685" width="11.28515625" style="283" customWidth="1"/>
    <col min="7686" max="7686" width="15" style="283" customWidth="1"/>
    <col min="7687" max="7936" width="9.140625" style="283"/>
    <col min="7937" max="7937" width="6.140625" style="283" customWidth="1"/>
    <col min="7938" max="7938" width="47.28515625" style="283" customWidth="1"/>
    <col min="7939" max="7939" width="5.5703125" style="283" bestFit="1" customWidth="1"/>
    <col min="7940" max="7940" width="9.140625" style="283" bestFit="1" customWidth="1"/>
    <col min="7941" max="7941" width="11.28515625" style="283" customWidth="1"/>
    <col min="7942" max="7942" width="15" style="283" customWidth="1"/>
    <col min="7943" max="8192" width="9.140625" style="283"/>
    <col min="8193" max="8193" width="6.140625" style="283" customWidth="1"/>
    <col min="8194" max="8194" width="47.28515625" style="283" customWidth="1"/>
    <col min="8195" max="8195" width="5.5703125" style="283" bestFit="1" customWidth="1"/>
    <col min="8196" max="8196" width="9.140625" style="283" bestFit="1" customWidth="1"/>
    <col min="8197" max="8197" width="11.28515625" style="283" customWidth="1"/>
    <col min="8198" max="8198" width="15" style="283" customWidth="1"/>
    <col min="8199" max="8448" width="9.140625" style="283"/>
    <col min="8449" max="8449" width="6.140625" style="283" customWidth="1"/>
    <col min="8450" max="8450" width="47.28515625" style="283" customWidth="1"/>
    <col min="8451" max="8451" width="5.5703125" style="283" bestFit="1" customWidth="1"/>
    <col min="8452" max="8452" width="9.140625" style="283" bestFit="1" customWidth="1"/>
    <col min="8453" max="8453" width="11.28515625" style="283" customWidth="1"/>
    <col min="8454" max="8454" width="15" style="283" customWidth="1"/>
    <col min="8455" max="8704" width="9.140625" style="283"/>
    <col min="8705" max="8705" width="6.140625" style="283" customWidth="1"/>
    <col min="8706" max="8706" width="47.28515625" style="283" customWidth="1"/>
    <col min="8707" max="8707" width="5.5703125" style="283" bestFit="1" customWidth="1"/>
    <col min="8708" max="8708" width="9.140625" style="283" bestFit="1" customWidth="1"/>
    <col min="8709" max="8709" width="11.28515625" style="283" customWidth="1"/>
    <col min="8710" max="8710" width="15" style="283" customWidth="1"/>
    <col min="8711" max="8960" width="9.140625" style="283"/>
    <col min="8961" max="8961" width="6.140625" style="283" customWidth="1"/>
    <col min="8962" max="8962" width="47.28515625" style="283" customWidth="1"/>
    <col min="8963" max="8963" width="5.5703125" style="283" bestFit="1" customWidth="1"/>
    <col min="8964" max="8964" width="9.140625" style="283" bestFit="1" customWidth="1"/>
    <col min="8965" max="8965" width="11.28515625" style="283" customWidth="1"/>
    <col min="8966" max="8966" width="15" style="283" customWidth="1"/>
    <col min="8967" max="9216" width="9.140625" style="283"/>
    <col min="9217" max="9217" width="6.140625" style="283" customWidth="1"/>
    <col min="9218" max="9218" width="47.28515625" style="283" customWidth="1"/>
    <col min="9219" max="9219" width="5.5703125" style="283" bestFit="1" customWidth="1"/>
    <col min="9220" max="9220" width="9.140625" style="283" bestFit="1" customWidth="1"/>
    <col min="9221" max="9221" width="11.28515625" style="283" customWidth="1"/>
    <col min="9222" max="9222" width="15" style="283" customWidth="1"/>
    <col min="9223" max="9472" width="9.140625" style="283"/>
    <col min="9473" max="9473" width="6.140625" style="283" customWidth="1"/>
    <col min="9474" max="9474" width="47.28515625" style="283" customWidth="1"/>
    <col min="9475" max="9475" width="5.5703125" style="283" bestFit="1" customWidth="1"/>
    <col min="9476" max="9476" width="9.140625" style="283" bestFit="1" customWidth="1"/>
    <col min="9477" max="9477" width="11.28515625" style="283" customWidth="1"/>
    <col min="9478" max="9478" width="15" style="283" customWidth="1"/>
    <col min="9479" max="9728" width="9.140625" style="283"/>
    <col min="9729" max="9729" width="6.140625" style="283" customWidth="1"/>
    <col min="9730" max="9730" width="47.28515625" style="283" customWidth="1"/>
    <col min="9731" max="9731" width="5.5703125" style="283" bestFit="1" customWidth="1"/>
    <col min="9732" max="9732" width="9.140625" style="283" bestFit="1" customWidth="1"/>
    <col min="9733" max="9733" width="11.28515625" style="283" customWidth="1"/>
    <col min="9734" max="9734" width="15" style="283" customWidth="1"/>
    <col min="9735" max="9984" width="9.140625" style="283"/>
    <col min="9985" max="9985" width="6.140625" style="283" customWidth="1"/>
    <col min="9986" max="9986" width="47.28515625" style="283" customWidth="1"/>
    <col min="9987" max="9987" width="5.5703125" style="283" bestFit="1" customWidth="1"/>
    <col min="9988" max="9988" width="9.140625" style="283" bestFit="1" customWidth="1"/>
    <col min="9989" max="9989" width="11.28515625" style="283" customWidth="1"/>
    <col min="9990" max="9990" width="15" style="283" customWidth="1"/>
    <col min="9991" max="10240" width="9.140625" style="283"/>
    <col min="10241" max="10241" width="6.140625" style="283" customWidth="1"/>
    <col min="10242" max="10242" width="47.28515625" style="283" customWidth="1"/>
    <col min="10243" max="10243" width="5.5703125" style="283" bestFit="1" customWidth="1"/>
    <col min="10244" max="10244" width="9.140625" style="283" bestFit="1" customWidth="1"/>
    <col min="10245" max="10245" width="11.28515625" style="283" customWidth="1"/>
    <col min="10246" max="10246" width="15" style="283" customWidth="1"/>
    <col min="10247" max="10496" width="9.140625" style="283"/>
    <col min="10497" max="10497" width="6.140625" style="283" customWidth="1"/>
    <col min="10498" max="10498" width="47.28515625" style="283" customWidth="1"/>
    <col min="10499" max="10499" width="5.5703125" style="283" bestFit="1" customWidth="1"/>
    <col min="10500" max="10500" width="9.140625" style="283" bestFit="1" customWidth="1"/>
    <col min="10501" max="10501" width="11.28515625" style="283" customWidth="1"/>
    <col min="10502" max="10502" width="15" style="283" customWidth="1"/>
    <col min="10503" max="10752" width="9.140625" style="283"/>
    <col min="10753" max="10753" width="6.140625" style="283" customWidth="1"/>
    <col min="10754" max="10754" width="47.28515625" style="283" customWidth="1"/>
    <col min="10755" max="10755" width="5.5703125" style="283" bestFit="1" customWidth="1"/>
    <col min="10756" max="10756" width="9.140625" style="283" bestFit="1" customWidth="1"/>
    <col min="10757" max="10757" width="11.28515625" style="283" customWidth="1"/>
    <col min="10758" max="10758" width="15" style="283" customWidth="1"/>
    <col min="10759" max="11008" width="9.140625" style="283"/>
    <col min="11009" max="11009" width="6.140625" style="283" customWidth="1"/>
    <col min="11010" max="11010" width="47.28515625" style="283" customWidth="1"/>
    <col min="11011" max="11011" width="5.5703125" style="283" bestFit="1" customWidth="1"/>
    <col min="11012" max="11012" width="9.140625" style="283" bestFit="1" customWidth="1"/>
    <col min="11013" max="11013" width="11.28515625" style="283" customWidth="1"/>
    <col min="11014" max="11014" width="15" style="283" customWidth="1"/>
    <col min="11015" max="11264" width="9.140625" style="283"/>
    <col min="11265" max="11265" width="6.140625" style="283" customWidth="1"/>
    <col min="11266" max="11266" width="47.28515625" style="283" customWidth="1"/>
    <col min="11267" max="11267" width="5.5703125" style="283" bestFit="1" customWidth="1"/>
    <col min="11268" max="11268" width="9.140625" style="283" bestFit="1" customWidth="1"/>
    <col min="11269" max="11269" width="11.28515625" style="283" customWidth="1"/>
    <col min="11270" max="11270" width="15" style="283" customWidth="1"/>
    <col min="11271" max="11520" width="9.140625" style="283"/>
    <col min="11521" max="11521" width="6.140625" style="283" customWidth="1"/>
    <col min="11522" max="11522" width="47.28515625" style="283" customWidth="1"/>
    <col min="11523" max="11523" width="5.5703125" style="283" bestFit="1" customWidth="1"/>
    <col min="11524" max="11524" width="9.140625" style="283" bestFit="1" customWidth="1"/>
    <col min="11525" max="11525" width="11.28515625" style="283" customWidth="1"/>
    <col min="11526" max="11526" width="15" style="283" customWidth="1"/>
    <col min="11527" max="11776" width="9.140625" style="283"/>
    <col min="11777" max="11777" width="6.140625" style="283" customWidth="1"/>
    <col min="11778" max="11778" width="47.28515625" style="283" customWidth="1"/>
    <col min="11779" max="11779" width="5.5703125" style="283" bestFit="1" customWidth="1"/>
    <col min="11780" max="11780" width="9.140625" style="283" bestFit="1" customWidth="1"/>
    <col min="11781" max="11781" width="11.28515625" style="283" customWidth="1"/>
    <col min="11782" max="11782" width="15" style="283" customWidth="1"/>
    <col min="11783" max="12032" width="9.140625" style="283"/>
    <col min="12033" max="12033" width="6.140625" style="283" customWidth="1"/>
    <col min="12034" max="12034" width="47.28515625" style="283" customWidth="1"/>
    <col min="12035" max="12035" width="5.5703125" style="283" bestFit="1" customWidth="1"/>
    <col min="12036" max="12036" width="9.140625" style="283" bestFit="1" customWidth="1"/>
    <col min="12037" max="12037" width="11.28515625" style="283" customWidth="1"/>
    <col min="12038" max="12038" width="15" style="283" customWidth="1"/>
    <col min="12039" max="12288" width="9.140625" style="283"/>
    <col min="12289" max="12289" width="6.140625" style="283" customWidth="1"/>
    <col min="12290" max="12290" width="47.28515625" style="283" customWidth="1"/>
    <col min="12291" max="12291" width="5.5703125" style="283" bestFit="1" customWidth="1"/>
    <col min="12292" max="12292" width="9.140625" style="283" bestFit="1" customWidth="1"/>
    <col min="12293" max="12293" width="11.28515625" style="283" customWidth="1"/>
    <col min="12294" max="12294" width="15" style="283" customWidth="1"/>
    <col min="12295" max="12544" width="9.140625" style="283"/>
    <col min="12545" max="12545" width="6.140625" style="283" customWidth="1"/>
    <col min="12546" max="12546" width="47.28515625" style="283" customWidth="1"/>
    <col min="12547" max="12547" width="5.5703125" style="283" bestFit="1" customWidth="1"/>
    <col min="12548" max="12548" width="9.140625" style="283" bestFit="1" customWidth="1"/>
    <col min="12549" max="12549" width="11.28515625" style="283" customWidth="1"/>
    <col min="12550" max="12550" width="15" style="283" customWidth="1"/>
    <col min="12551" max="12800" width="9.140625" style="283"/>
    <col min="12801" max="12801" width="6.140625" style="283" customWidth="1"/>
    <col min="12802" max="12802" width="47.28515625" style="283" customWidth="1"/>
    <col min="12803" max="12803" width="5.5703125" style="283" bestFit="1" customWidth="1"/>
    <col min="12804" max="12804" width="9.140625" style="283" bestFit="1" customWidth="1"/>
    <col min="12805" max="12805" width="11.28515625" style="283" customWidth="1"/>
    <col min="12806" max="12806" width="15" style="283" customWidth="1"/>
    <col min="12807" max="13056" width="9.140625" style="283"/>
    <col min="13057" max="13057" width="6.140625" style="283" customWidth="1"/>
    <col min="13058" max="13058" width="47.28515625" style="283" customWidth="1"/>
    <col min="13059" max="13059" width="5.5703125" style="283" bestFit="1" customWidth="1"/>
    <col min="13060" max="13060" width="9.140625" style="283" bestFit="1" customWidth="1"/>
    <col min="13061" max="13061" width="11.28515625" style="283" customWidth="1"/>
    <col min="13062" max="13062" width="15" style="283" customWidth="1"/>
    <col min="13063" max="13312" width="9.140625" style="283"/>
    <col min="13313" max="13313" width="6.140625" style="283" customWidth="1"/>
    <col min="13314" max="13314" width="47.28515625" style="283" customWidth="1"/>
    <col min="13315" max="13315" width="5.5703125" style="283" bestFit="1" customWidth="1"/>
    <col min="13316" max="13316" width="9.140625" style="283" bestFit="1" customWidth="1"/>
    <col min="13317" max="13317" width="11.28515625" style="283" customWidth="1"/>
    <col min="13318" max="13318" width="15" style="283" customWidth="1"/>
    <col min="13319" max="13568" width="9.140625" style="283"/>
    <col min="13569" max="13569" width="6.140625" style="283" customWidth="1"/>
    <col min="13570" max="13570" width="47.28515625" style="283" customWidth="1"/>
    <col min="13571" max="13571" width="5.5703125" style="283" bestFit="1" customWidth="1"/>
    <col min="13572" max="13572" width="9.140625" style="283" bestFit="1" customWidth="1"/>
    <col min="13573" max="13573" width="11.28515625" style="283" customWidth="1"/>
    <col min="13574" max="13574" width="15" style="283" customWidth="1"/>
    <col min="13575" max="13824" width="9.140625" style="283"/>
    <col min="13825" max="13825" width="6.140625" style="283" customWidth="1"/>
    <col min="13826" max="13826" width="47.28515625" style="283" customWidth="1"/>
    <col min="13827" max="13827" width="5.5703125" style="283" bestFit="1" customWidth="1"/>
    <col min="13828" max="13828" width="9.140625" style="283" bestFit="1" customWidth="1"/>
    <col min="13829" max="13829" width="11.28515625" style="283" customWidth="1"/>
    <col min="13830" max="13830" width="15" style="283" customWidth="1"/>
    <col min="13831" max="14080" width="9.140625" style="283"/>
    <col min="14081" max="14081" width="6.140625" style="283" customWidth="1"/>
    <col min="14082" max="14082" width="47.28515625" style="283" customWidth="1"/>
    <col min="14083" max="14083" width="5.5703125" style="283" bestFit="1" customWidth="1"/>
    <col min="14084" max="14084" width="9.140625" style="283" bestFit="1" customWidth="1"/>
    <col min="14085" max="14085" width="11.28515625" style="283" customWidth="1"/>
    <col min="14086" max="14086" width="15" style="283" customWidth="1"/>
    <col min="14087" max="14336" width="9.140625" style="283"/>
    <col min="14337" max="14337" width="6.140625" style="283" customWidth="1"/>
    <col min="14338" max="14338" width="47.28515625" style="283" customWidth="1"/>
    <col min="14339" max="14339" width="5.5703125" style="283" bestFit="1" customWidth="1"/>
    <col min="14340" max="14340" width="9.140625" style="283" bestFit="1" customWidth="1"/>
    <col min="14341" max="14341" width="11.28515625" style="283" customWidth="1"/>
    <col min="14342" max="14342" width="15" style="283" customWidth="1"/>
    <col min="14343" max="14592" width="9.140625" style="283"/>
    <col min="14593" max="14593" width="6.140625" style="283" customWidth="1"/>
    <col min="14594" max="14594" width="47.28515625" style="283" customWidth="1"/>
    <col min="14595" max="14595" width="5.5703125" style="283" bestFit="1" customWidth="1"/>
    <col min="14596" max="14596" width="9.140625" style="283" bestFit="1" customWidth="1"/>
    <col min="14597" max="14597" width="11.28515625" style="283" customWidth="1"/>
    <col min="14598" max="14598" width="15" style="283" customWidth="1"/>
    <col min="14599" max="14848" width="9.140625" style="283"/>
    <col min="14849" max="14849" width="6.140625" style="283" customWidth="1"/>
    <col min="14850" max="14850" width="47.28515625" style="283" customWidth="1"/>
    <col min="14851" max="14851" width="5.5703125" style="283" bestFit="1" customWidth="1"/>
    <col min="14852" max="14852" width="9.140625" style="283" bestFit="1" customWidth="1"/>
    <col min="14853" max="14853" width="11.28515625" style="283" customWidth="1"/>
    <col min="14854" max="14854" width="15" style="283" customWidth="1"/>
    <col min="14855" max="15104" width="9.140625" style="283"/>
    <col min="15105" max="15105" width="6.140625" style="283" customWidth="1"/>
    <col min="15106" max="15106" width="47.28515625" style="283" customWidth="1"/>
    <col min="15107" max="15107" width="5.5703125" style="283" bestFit="1" customWidth="1"/>
    <col min="15108" max="15108" width="9.140625" style="283" bestFit="1" customWidth="1"/>
    <col min="15109" max="15109" width="11.28515625" style="283" customWidth="1"/>
    <col min="15110" max="15110" width="15" style="283" customWidth="1"/>
    <col min="15111" max="15360" width="9.140625" style="283"/>
    <col min="15361" max="15361" width="6.140625" style="283" customWidth="1"/>
    <col min="15362" max="15362" width="47.28515625" style="283" customWidth="1"/>
    <col min="15363" max="15363" width="5.5703125" style="283" bestFit="1" customWidth="1"/>
    <col min="15364" max="15364" width="9.140625" style="283" bestFit="1" customWidth="1"/>
    <col min="15365" max="15365" width="11.28515625" style="283" customWidth="1"/>
    <col min="15366" max="15366" width="15" style="283" customWidth="1"/>
    <col min="15367" max="15616" width="9.140625" style="283"/>
    <col min="15617" max="15617" width="6.140625" style="283" customWidth="1"/>
    <col min="15618" max="15618" width="47.28515625" style="283" customWidth="1"/>
    <col min="15619" max="15619" width="5.5703125" style="283" bestFit="1" customWidth="1"/>
    <col min="15620" max="15620" width="9.140625" style="283" bestFit="1" customWidth="1"/>
    <col min="15621" max="15621" width="11.28515625" style="283" customWidth="1"/>
    <col min="15622" max="15622" width="15" style="283" customWidth="1"/>
    <col min="15623" max="15872" width="9.140625" style="283"/>
    <col min="15873" max="15873" width="6.140625" style="283" customWidth="1"/>
    <col min="15874" max="15874" width="47.28515625" style="283" customWidth="1"/>
    <col min="15875" max="15875" width="5.5703125" style="283" bestFit="1" customWidth="1"/>
    <col min="15876" max="15876" width="9.140625" style="283" bestFit="1" customWidth="1"/>
    <col min="15877" max="15877" width="11.28515625" style="283" customWidth="1"/>
    <col min="15878" max="15878" width="15" style="283" customWidth="1"/>
    <col min="15879" max="16128" width="9.140625" style="283"/>
    <col min="16129" max="16129" width="6.140625" style="283" customWidth="1"/>
    <col min="16130" max="16130" width="47.28515625" style="283" customWidth="1"/>
    <col min="16131" max="16131" width="5.5703125" style="283" bestFit="1" customWidth="1"/>
    <col min="16132" max="16132" width="9.140625" style="283" bestFit="1" customWidth="1"/>
    <col min="16133" max="16133" width="11.28515625" style="283" customWidth="1"/>
    <col min="16134" max="16134" width="15" style="283" customWidth="1"/>
    <col min="16135" max="16384" width="9.140625" style="283"/>
  </cols>
  <sheetData>
    <row r="1" spans="1:7" s="248" customFormat="1" ht="15.75" customHeight="1">
      <c r="A1" s="246"/>
      <c r="B1" s="1182"/>
      <c r="C1" s="1182"/>
      <c r="D1" s="1182"/>
      <c r="E1" s="1182"/>
      <c r="F1" s="1183"/>
      <c r="G1" s="247"/>
    </row>
    <row r="2" spans="1:7" s="248" customFormat="1" ht="18" customHeight="1">
      <c r="A2" s="249" t="s">
        <v>1</v>
      </c>
      <c r="B2" s="250" t="s">
        <v>171</v>
      </c>
      <c r="C2" s="251" t="s">
        <v>627</v>
      </c>
      <c r="D2" s="252" t="s">
        <v>628</v>
      </c>
      <c r="E2" s="253" t="s">
        <v>629</v>
      </c>
      <c r="F2" s="252" t="s">
        <v>630</v>
      </c>
      <c r="G2" s="247"/>
    </row>
    <row r="3" spans="1:7" s="248" customFormat="1" ht="18" customHeight="1">
      <c r="A3" s="254"/>
      <c r="B3" s="255" t="s">
        <v>631</v>
      </c>
      <c r="C3" s="256"/>
      <c r="D3" s="257"/>
      <c r="E3" s="258"/>
      <c r="F3" s="257"/>
      <c r="G3" s="247"/>
    </row>
    <row r="4" spans="1:7" s="248" customFormat="1" ht="18" customHeight="1">
      <c r="A4" s="259"/>
      <c r="B4" s="260" t="s">
        <v>632</v>
      </c>
      <c r="C4" s="261"/>
      <c r="D4" s="261"/>
      <c r="E4" s="261"/>
      <c r="F4" s="262"/>
      <c r="G4" s="247"/>
    </row>
    <row r="5" spans="1:7" s="248" customFormat="1" ht="11.25" customHeight="1">
      <c r="A5" s="263"/>
      <c r="B5" s="264"/>
      <c r="C5" s="265"/>
      <c r="D5" s="265"/>
      <c r="E5" s="265"/>
      <c r="F5" s="266"/>
      <c r="G5" s="247"/>
    </row>
    <row r="6" spans="1:7" s="248" customFormat="1" ht="44.25" customHeight="1">
      <c r="A6" s="267" t="s">
        <v>633</v>
      </c>
      <c r="B6" s="1180" t="s">
        <v>634</v>
      </c>
      <c r="C6" s="1180"/>
      <c r="D6" s="1180"/>
      <c r="E6" s="1180"/>
      <c r="F6" s="1181"/>
      <c r="G6" s="247"/>
    </row>
    <row r="7" spans="1:7" s="248" customFormat="1" ht="66" customHeight="1">
      <c r="A7" s="267" t="s">
        <v>633</v>
      </c>
      <c r="B7" s="1150" t="s">
        <v>635</v>
      </c>
      <c r="C7" s="1150"/>
      <c r="D7" s="1150"/>
      <c r="E7" s="1150"/>
      <c r="F7" s="1151"/>
      <c r="G7" s="247"/>
    </row>
    <row r="8" spans="1:7" s="248" customFormat="1" ht="55.5" customHeight="1">
      <c r="A8" s="267" t="s">
        <v>633</v>
      </c>
      <c r="B8" s="1150" t="s">
        <v>636</v>
      </c>
      <c r="C8" s="1150"/>
      <c r="D8" s="1150"/>
      <c r="E8" s="1150"/>
      <c r="F8" s="1151"/>
      <c r="G8" s="247"/>
    </row>
    <row r="9" spans="1:7" s="248" customFormat="1" ht="92.25" customHeight="1">
      <c r="A9" s="267" t="s">
        <v>633</v>
      </c>
      <c r="B9" s="1150" t="s">
        <v>637</v>
      </c>
      <c r="C9" s="1150"/>
      <c r="D9" s="1150"/>
      <c r="E9" s="1150"/>
      <c r="F9" s="1151"/>
      <c r="G9" s="247"/>
    </row>
    <row r="10" spans="1:7" s="248" customFormat="1" ht="54.75" customHeight="1">
      <c r="A10" s="267" t="s">
        <v>633</v>
      </c>
      <c r="B10" s="1150" t="s">
        <v>638</v>
      </c>
      <c r="C10" s="1150"/>
      <c r="D10" s="1150"/>
      <c r="E10" s="1150"/>
      <c r="F10" s="1151"/>
      <c r="G10" s="247"/>
    </row>
    <row r="11" spans="1:7" s="248" customFormat="1" ht="39.75" customHeight="1">
      <c r="A11" s="267" t="s">
        <v>633</v>
      </c>
      <c r="B11" s="1150" t="s">
        <v>639</v>
      </c>
      <c r="C11" s="1150"/>
      <c r="D11" s="1150"/>
      <c r="E11" s="1150"/>
      <c r="F11" s="1151"/>
      <c r="G11" s="247"/>
    </row>
    <row r="12" spans="1:7" s="248" customFormat="1" ht="30" customHeight="1">
      <c r="A12" s="267" t="s">
        <v>633</v>
      </c>
      <c r="B12" s="1150" t="s">
        <v>640</v>
      </c>
      <c r="C12" s="1150"/>
      <c r="D12" s="1150"/>
      <c r="E12" s="1150"/>
      <c r="F12" s="1151"/>
      <c r="G12" s="247"/>
    </row>
    <row r="13" spans="1:7" s="248" customFormat="1" ht="30.75" customHeight="1">
      <c r="A13" s="267" t="s">
        <v>633</v>
      </c>
      <c r="B13" s="1180" t="s">
        <v>641</v>
      </c>
      <c r="C13" s="1180"/>
      <c r="D13" s="1180"/>
      <c r="E13" s="1180"/>
      <c r="F13" s="1181"/>
      <c r="G13" s="247"/>
    </row>
    <row r="14" spans="1:7" s="248" customFormat="1" ht="42" customHeight="1">
      <c r="A14" s="267" t="s">
        <v>633</v>
      </c>
      <c r="B14" s="1176" t="s">
        <v>642</v>
      </c>
      <c r="C14" s="1176"/>
      <c r="D14" s="1176"/>
      <c r="E14" s="1176"/>
      <c r="F14" s="1177"/>
      <c r="G14" s="247"/>
    </row>
    <row r="15" spans="1:7" s="248" customFormat="1" ht="30" customHeight="1">
      <c r="A15" s="267" t="s">
        <v>633</v>
      </c>
      <c r="B15" s="1176" t="s">
        <v>643</v>
      </c>
      <c r="C15" s="1176"/>
      <c r="D15" s="1176"/>
      <c r="E15" s="1176"/>
      <c r="F15" s="1177"/>
      <c r="G15" s="247"/>
    </row>
    <row r="16" spans="1:7" s="248" customFormat="1" ht="43.5" customHeight="1">
      <c r="A16" s="267" t="s">
        <v>633</v>
      </c>
      <c r="B16" s="1150" t="s">
        <v>644</v>
      </c>
      <c r="C16" s="1150"/>
      <c r="D16" s="1150"/>
      <c r="E16" s="1150"/>
      <c r="F16" s="1151"/>
      <c r="G16" s="247"/>
    </row>
    <row r="17" spans="1:7" s="248" customFormat="1" ht="30.75" customHeight="1">
      <c r="A17" s="267" t="s">
        <v>633</v>
      </c>
      <c r="B17" s="1150" t="s">
        <v>645</v>
      </c>
      <c r="C17" s="1150"/>
      <c r="D17" s="1150"/>
      <c r="E17" s="1150"/>
      <c r="F17" s="1151"/>
      <c r="G17" s="247"/>
    </row>
    <row r="18" spans="1:7" s="248" customFormat="1" ht="40.5" customHeight="1">
      <c r="A18" s="267" t="s">
        <v>633</v>
      </c>
      <c r="B18" s="1176" t="s">
        <v>646</v>
      </c>
      <c r="C18" s="1176"/>
      <c r="D18" s="1176"/>
      <c r="E18" s="1176"/>
      <c r="F18" s="1177"/>
      <c r="G18" s="247"/>
    </row>
    <row r="19" spans="1:7" s="248" customFormat="1" ht="57" customHeight="1">
      <c r="A19" s="267" t="s">
        <v>633</v>
      </c>
      <c r="B19" s="1176" t="s">
        <v>647</v>
      </c>
      <c r="C19" s="1176"/>
      <c r="D19" s="1176"/>
      <c r="E19" s="1176"/>
      <c r="F19" s="1177"/>
      <c r="G19" s="247"/>
    </row>
    <row r="20" spans="1:7" s="248" customFormat="1" ht="9.75" customHeight="1">
      <c r="A20" s="267"/>
      <c r="B20" s="270"/>
      <c r="C20" s="271"/>
      <c r="D20" s="271"/>
      <c r="E20" s="271"/>
      <c r="F20" s="272"/>
      <c r="G20" s="247"/>
    </row>
    <row r="21" spans="1:7" s="248" customFormat="1" ht="16.5" customHeight="1">
      <c r="A21" s="267" t="s">
        <v>633</v>
      </c>
      <c r="B21" s="1178" t="s">
        <v>648</v>
      </c>
      <c r="C21" s="1178"/>
      <c r="D21" s="1178"/>
      <c r="E21" s="1178"/>
      <c r="F21" s="1179"/>
      <c r="G21" s="247"/>
    </row>
    <row r="22" spans="1:7" s="248" customFormat="1" ht="11.25" customHeight="1">
      <c r="A22" s="267"/>
      <c r="B22" s="268"/>
      <c r="C22" s="271"/>
      <c r="D22" s="271"/>
      <c r="E22" s="271"/>
      <c r="F22" s="272"/>
      <c r="G22" s="247"/>
    </row>
    <row r="23" spans="1:7" s="248" customFormat="1" ht="18" customHeight="1">
      <c r="A23" s="267" t="s">
        <v>633</v>
      </c>
      <c r="B23" s="273" t="s">
        <v>649</v>
      </c>
      <c r="C23" s="271"/>
      <c r="D23" s="271"/>
      <c r="E23" s="271"/>
      <c r="F23" s="272"/>
      <c r="G23" s="247"/>
    </row>
    <row r="24" spans="1:7" s="248" customFormat="1" ht="109.5" customHeight="1">
      <c r="A24" s="267"/>
      <c r="B24" s="1150" t="s">
        <v>650</v>
      </c>
      <c r="C24" s="1150"/>
      <c r="D24" s="1150"/>
      <c r="E24" s="1150"/>
      <c r="F24" s="1151"/>
      <c r="G24" s="247"/>
    </row>
    <row r="25" spans="1:7" s="248" customFormat="1" ht="18" customHeight="1">
      <c r="A25" s="267" t="s">
        <v>633</v>
      </c>
      <c r="B25" s="273" t="s">
        <v>651</v>
      </c>
      <c r="C25" s="271"/>
      <c r="D25" s="271"/>
      <c r="E25" s="271"/>
      <c r="F25" s="272"/>
      <c r="G25" s="247"/>
    </row>
    <row r="26" spans="1:7" s="248" customFormat="1" ht="65.25" customHeight="1">
      <c r="A26" s="267"/>
      <c r="B26" s="1150" t="s">
        <v>652</v>
      </c>
      <c r="C26" s="1150"/>
      <c r="D26" s="1150"/>
      <c r="E26" s="1150"/>
      <c r="F26" s="1151"/>
      <c r="G26" s="247"/>
    </row>
    <row r="27" spans="1:7" s="248" customFormat="1" ht="18" customHeight="1">
      <c r="A27" s="267" t="s">
        <v>633</v>
      </c>
      <c r="B27" s="273" t="s">
        <v>653</v>
      </c>
      <c r="C27" s="271"/>
      <c r="D27" s="271"/>
      <c r="E27" s="271"/>
      <c r="F27" s="272"/>
      <c r="G27" s="247"/>
    </row>
    <row r="28" spans="1:7" s="248" customFormat="1" ht="55.5" customHeight="1">
      <c r="A28" s="267"/>
      <c r="B28" s="1150" t="s">
        <v>654</v>
      </c>
      <c r="C28" s="1150"/>
      <c r="D28" s="1150"/>
      <c r="E28" s="1150"/>
      <c r="F28" s="1151"/>
      <c r="G28" s="247"/>
    </row>
    <row r="29" spans="1:7" s="248" customFormat="1" ht="18" customHeight="1">
      <c r="A29" s="267" t="s">
        <v>633</v>
      </c>
      <c r="B29" s="273" t="s">
        <v>655</v>
      </c>
      <c r="C29" s="271"/>
      <c r="D29" s="271"/>
      <c r="E29" s="271"/>
      <c r="F29" s="272"/>
      <c r="G29" s="247"/>
    </row>
    <row r="30" spans="1:7" s="248" customFormat="1" ht="91.5" customHeight="1">
      <c r="A30" s="267"/>
      <c r="B30" s="1150" t="s">
        <v>656</v>
      </c>
      <c r="C30" s="1150"/>
      <c r="D30" s="1150"/>
      <c r="E30" s="1150"/>
      <c r="F30" s="1151"/>
      <c r="G30" s="247"/>
    </row>
    <row r="31" spans="1:7" s="248" customFormat="1" ht="18" customHeight="1">
      <c r="A31" s="267" t="s">
        <v>633</v>
      </c>
      <c r="B31" s="273" t="s">
        <v>657</v>
      </c>
      <c r="C31" s="271"/>
      <c r="D31" s="271"/>
      <c r="E31" s="271"/>
      <c r="F31" s="272"/>
      <c r="G31" s="247"/>
    </row>
    <row r="32" spans="1:7" s="248" customFormat="1" ht="120" customHeight="1">
      <c r="A32" s="267"/>
      <c r="B32" s="1150" t="s">
        <v>658</v>
      </c>
      <c r="C32" s="1150"/>
      <c r="D32" s="1150"/>
      <c r="E32" s="1150"/>
      <c r="F32" s="1151"/>
      <c r="G32" s="247"/>
    </row>
    <row r="33" spans="1:7" s="248" customFormat="1" ht="18" customHeight="1">
      <c r="A33" s="267"/>
      <c r="B33" s="268"/>
      <c r="C33" s="271"/>
      <c r="D33" s="271"/>
      <c r="E33" s="271"/>
      <c r="F33" s="272"/>
      <c r="G33" s="247"/>
    </row>
    <row r="34" spans="1:7" s="248" customFormat="1" ht="18" customHeight="1">
      <c r="A34" s="267" t="s">
        <v>633</v>
      </c>
      <c r="B34" s="273" t="s">
        <v>659</v>
      </c>
      <c r="C34" s="271"/>
      <c r="D34" s="271"/>
      <c r="E34" s="271"/>
      <c r="F34" s="272"/>
      <c r="G34" s="247"/>
    </row>
    <row r="35" spans="1:7" s="248" customFormat="1" ht="181.5" customHeight="1">
      <c r="A35" s="267"/>
      <c r="B35" s="1150" t="s">
        <v>660</v>
      </c>
      <c r="C35" s="1150"/>
      <c r="D35" s="1150"/>
      <c r="E35" s="1150"/>
      <c r="F35" s="1151"/>
      <c r="G35" s="247"/>
    </row>
    <row r="36" spans="1:7" s="248" customFormat="1" ht="45" customHeight="1">
      <c r="A36" s="267"/>
      <c r="B36" s="1150" t="s">
        <v>661</v>
      </c>
      <c r="C36" s="1150"/>
      <c r="D36" s="1150"/>
      <c r="E36" s="1150"/>
      <c r="F36" s="1151"/>
      <c r="G36" s="247"/>
    </row>
    <row r="37" spans="1:7" s="248" customFormat="1" ht="18" customHeight="1">
      <c r="A37" s="267" t="s">
        <v>633</v>
      </c>
      <c r="B37" s="273" t="s">
        <v>662</v>
      </c>
      <c r="C37" s="271"/>
      <c r="D37" s="271"/>
      <c r="E37" s="271"/>
      <c r="F37" s="272"/>
      <c r="G37" s="247"/>
    </row>
    <row r="38" spans="1:7" s="248" customFormat="1" ht="41.25" customHeight="1">
      <c r="A38" s="267"/>
      <c r="B38" s="1150" t="s">
        <v>663</v>
      </c>
      <c r="C38" s="1150"/>
      <c r="D38" s="1150"/>
      <c r="E38" s="1150"/>
      <c r="F38" s="1151"/>
      <c r="G38" s="247"/>
    </row>
    <row r="39" spans="1:7" s="248" customFormat="1" ht="18" customHeight="1">
      <c r="A39" s="267" t="s">
        <v>633</v>
      </c>
      <c r="B39" s="273" t="s">
        <v>664</v>
      </c>
      <c r="C39" s="271"/>
      <c r="D39" s="271"/>
      <c r="E39" s="271"/>
      <c r="F39" s="272"/>
      <c r="G39" s="247"/>
    </row>
    <row r="40" spans="1:7" s="248" customFormat="1" ht="55.5" customHeight="1">
      <c r="A40" s="267"/>
      <c r="B40" s="1150" t="s">
        <v>665</v>
      </c>
      <c r="C40" s="1150"/>
      <c r="D40" s="1150"/>
      <c r="E40" s="1150"/>
      <c r="F40" s="1151"/>
      <c r="G40" s="247"/>
    </row>
    <row r="41" spans="1:7" s="248" customFormat="1" ht="29.25" customHeight="1">
      <c r="A41" s="267" t="s">
        <v>633</v>
      </c>
      <c r="B41" s="1150" t="s">
        <v>666</v>
      </c>
      <c r="C41" s="1150"/>
      <c r="D41" s="1150"/>
      <c r="E41" s="1150"/>
      <c r="F41" s="1151"/>
      <c r="G41" s="247"/>
    </row>
    <row r="42" spans="1:7" s="248" customFormat="1" ht="30" customHeight="1">
      <c r="A42" s="267" t="s">
        <v>633</v>
      </c>
      <c r="B42" s="1150" t="s">
        <v>667</v>
      </c>
      <c r="C42" s="1150"/>
      <c r="D42" s="1150"/>
      <c r="E42" s="1150"/>
      <c r="F42" s="1151"/>
      <c r="G42" s="247"/>
    </row>
    <row r="43" spans="1:7" s="248" customFormat="1" ht="30.75" customHeight="1">
      <c r="A43" s="267" t="s">
        <v>633</v>
      </c>
      <c r="B43" s="1150" t="s">
        <v>668</v>
      </c>
      <c r="C43" s="1150"/>
      <c r="D43" s="1150"/>
      <c r="E43" s="1150"/>
      <c r="F43" s="1151"/>
      <c r="G43" s="247"/>
    </row>
    <row r="44" spans="1:7" s="248" customFormat="1" ht="18" customHeight="1">
      <c r="A44" s="267" t="s">
        <v>633</v>
      </c>
      <c r="B44" s="1150" t="s">
        <v>669</v>
      </c>
      <c r="C44" s="1150"/>
      <c r="D44" s="1150"/>
      <c r="E44" s="1150"/>
      <c r="F44" s="1151"/>
      <c r="G44" s="247"/>
    </row>
    <row r="45" spans="1:7" s="248" customFormat="1" ht="16.5" customHeight="1">
      <c r="A45" s="267" t="s">
        <v>633</v>
      </c>
      <c r="B45" s="1150" t="s">
        <v>670</v>
      </c>
      <c r="C45" s="1150"/>
      <c r="D45" s="1150"/>
      <c r="E45" s="1150"/>
      <c r="F45" s="1151"/>
      <c r="G45" s="247"/>
    </row>
    <row r="46" spans="1:7" s="248" customFormat="1" ht="18" customHeight="1">
      <c r="A46" s="267"/>
      <c r="B46" s="268"/>
      <c r="C46" s="271"/>
      <c r="D46" s="271"/>
      <c r="E46" s="271"/>
      <c r="F46" s="272"/>
      <c r="G46" s="247"/>
    </row>
    <row r="47" spans="1:7" s="248" customFormat="1" ht="18" customHeight="1">
      <c r="A47" s="267"/>
      <c r="B47" s="273" t="s">
        <v>671</v>
      </c>
      <c r="C47" s="271"/>
      <c r="D47" s="271"/>
      <c r="E47" s="271"/>
      <c r="F47" s="272"/>
      <c r="G47" s="247"/>
    </row>
    <row r="48" spans="1:7" s="248" customFormat="1" ht="79.5" customHeight="1">
      <c r="A48" s="267"/>
      <c r="B48" s="1176" t="s">
        <v>672</v>
      </c>
      <c r="C48" s="1176"/>
      <c r="D48" s="1176"/>
      <c r="E48" s="1176"/>
      <c r="F48" s="1177"/>
      <c r="G48" s="247"/>
    </row>
    <row r="49" spans="1:7" s="248" customFormat="1" ht="18" customHeight="1">
      <c r="A49" s="267"/>
      <c r="B49" s="268"/>
      <c r="C49" s="271"/>
      <c r="D49" s="271"/>
      <c r="E49" s="271"/>
      <c r="F49" s="272"/>
      <c r="G49" s="247"/>
    </row>
    <row r="50" spans="1:7" s="248" customFormat="1" ht="18" customHeight="1">
      <c r="A50" s="267"/>
      <c r="B50" s="274" t="s">
        <v>673</v>
      </c>
      <c r="C50" s="271"/>
      <c r="D50" s="271"/>
      <c r="E50" s="271"/>
      <c r="F50" s="272"/>
      <c r="G50" s="247"/>
    </row>
    <row r="51" spans="1:7" s="248" customFormat="1" ht="18" customHeight="1">
      <c r="A51" s="267"/>
      <c r="B51" s="274"/>
      <c r="C51" s="271"/>
      <c r="D51" s="271"/>
      <c r="E51" s="271"/>
      <c r="F51" s="272"/>
      <c r="G51" s="247"/>
    </row>
    <row r="52" spans="1:7" s="248" customFormat="1" ht="18" customHeight="1">
      <c r="A52" s="267"/>
      <c r="B52" s="274" t="s">
        <v>674</v>
      </c>
      <c r="C52" s="271"/>
      <c r="D52" s="271"/>
      <c r="E52" s="271"/>
      <c r="F52" s="272"/>
      <c r="G52" s="247"/>
    </row>
    <row r="53" spans="1:7" s="248" customFormat="1" ht="43.5" customHeight="1">
      <c r="A53" s="267" t="s">
        <v>633</v>
      </c>
      <c r="B53" s="1155" t="s">
        <v>675</v>
      </c>
      <c r="C53" s="1155"/>
      <c r="D53" s="1155"/>
      <c r="E53" s="1155"/>
      <c r="F53" s="1156"/>
      <c r="G53" s="247"/>
    </row>
    <row r="54" spans="1:7" s="248" customFormat="1" ht="28.5" customHeight="1">
      <c r="A54" s="267" t="s">
        <v>633</v>
      </c>
      <c r="B54" s="1155" t="s">
        <v>676</v>
      </c>
      <c r="C54" s="1155"/>
      <c r="D54" s="1155"/>
      <c r="E54" s="1155"/>
      <c r="F54" s="1156"/>
      <c r="G54" s="247"/>
    </row>
    <row r="55" spans="1:7" s="248" customFormat="1" ht="16.5" customHeight="1">
      <c r="A55" s="267" t="s">
        <v>633</v>
      </c>
      <c r="B55" s="1155" t="s">
        <v>677</v>
      </c>
      <c r="C55" s="1155"/>
      <c r="D55" s="1155"/>
      <c r="E55" s="1155"/>
      <c r="F55" s="1156"/>
      <c r="G55" s="247"/>
    </row>
    <row r="56" spans="1:7" s="248" customFormat="1" ht="56.25" customHeight="1">
      <c r="A56" s="267" t="s">
        <v>633</v>
      </c>
      <c r="B56" s="1155" t="s">
        <v>678</v>
      </c>
      <c r="C56" s="1155"/>
      <c r="D56" s="1155"/>
      <c r="E56" s="1155"/>
      <c r="F56" s="1156"/>
      <c r="G56" s="247"/>
    </row>
    <row r="57" spans="1:7" s="248" customFormat="1" ht="41.25" customHeight="1">
      <c r="A57" s="267" t="s">
        <v>633</v>
      </c>
      <c r="B57" s="1155" t="s">
        <v>679</v>
      </c>
      <c r="C57" s="1155"/>
      <c r="D57" s="1155"/>
      <c r="E57" s="1155"/>
      <c r="F57" s="1156"/>
      <c r="G57" s="247"/>
    </row>
    <row r="58" spans="1:7" s="248" customFormat="1" ht="42.75" customHeight="1">
      <c r="A58" s="267" t="s">
        <v>633</v>
      </c>
      <c r="B58" s="1155" t="s">
        <v>680</v>
      </c>
      <c r="C58" s="1155"/>
      <c r="D58" s="1155"/>
      <c r="E58" s="1155"/>
      <c r="F58" s="1156"/>
      <c r="G58" s="247"/>
    </row>
    <row r="59" spans="1:7" s="248" customFormat="1" ht="43.5" customHeight="1">
      <c r="A59" s="267" t="s">
        <v>633</v>
      </c>
      <c r="B59" s="1155" t="s">
        <v>681</v>
      </c>
      <c r="C59" s="1155"/>
      <c r="D59" s="1155"/>
      <c r="E59" s="1155"/>
      <c r="F59" s="1156"/>
      <c r="G59" s="247"/>
    </row>
    <row r="60" spans="1:7" s="248" customFormat="1" ht="32.25" customHeight="1">
      <c r="A60" s="267" t="s">
        <v>633</v>
      </c>
      <c r="B60" s="1155" t="s">
        <v>682</v>
      </c>
      <c r="C60" s="1155"/>
      <c r="D60" s="1155"/>
      <c r="E60" s="1155"/>
      <c r="F60" s="1156"/>
      <c r="G60" s="247"/>
    </row>
    <row r="61" spans="1:7" s="248" customFormat="1" ht="15.75" customHeight="1">
      <c r="A61" s="267" t="s">
        <v>633</v>
      </c>
      <c r="B61" s="1155" t="s">
        <v>683</v>
      </c>
      <c r="C61" s="1155"/>
      <c r="D61" s="1155"/>
      <c r="E61" s="1155"/>
      <c r="F61" s="1156"/>
      <c r="G61" s="247"/>
    </row>
    <row r="62" spans="1:7" s="248" customFormat="1" ht="29.25" customHeight="1">
      <c r="A62" s="267" t="s">
        <v>633</v>
      </c>
      <c r="B62" s="1155" t="s">
        <v>684</v>
      </c>
      <c r="C62" s="1155"/>
      <c r="D62" s="1155"/>
      <c r="E62" s="1155"/>
      <c r="F62" s="1156"/>
      <c r="G62" s="247"/>
    </row>
    <row r="63" spans="1:7" s="248" customFormat="1" ht="29.25" customHeight="1">
      <c r="A63" s="267" t="s">
        <v>633</v>
      </c>
      <c r="B63" s="1155" t="s">
        <v>685</v>
      </c>
      <c r="C63" s="1155"/>
      <c r="D63" s="1155"/>
      <c r="E63" s="1155"/>
      <c r="F63" s="1156"/>
      <c r="G63" s="247"/>
    </row>
    <row r="64" spans="1:7" s="248" customFormat="1" ht="153.75" customHeight="1">
      <c r="A64" s="267" t="s">
        <v>633</v>
      </c>
      <c r="B64" s="1155" t="s">
        <v>686</v>
      </c>
      <c r="C64" s="1155"/>
      <c r="D64" s="1155"/>
      <c r="E64" s="1155"/>
      <c r="F64" s="1156"/>
      <c r="G64" s="247"/>
    </row>
    <row r="65" spans="1:7" s="248" customFormat="1" ht="18" customHeight="1">
      <c r="A65" s="267"/>
      <c r="B65" s="275"/>
      <c r="C65" s="271"/>
      <c r="D65" s="271"/>
      <c r="E65" s="271"/>
      <c r="F65" s="272"/>
      <c r="G65" s="247"/>
    </row>
    <row r="66" spans="1:7" s="248" customFormat="1" ht="18" customHeight="1">
      <c r="A66" s="267"/>
      <c r="B66" s="276" t="s">
        <v>687</v>
      </c>
      <c r="C66" s="271"/>
      <c r="D66" s="271"/>
      <c r="E66" s="271"/>
      <c r="F66" s="272"/>
      <c r="G66" s="247"/>
    </row>
    <row r="67" spans="1:7" s="248" customFormat="1" ht="120" customHeight="1">
      <c r="A67" s="267" t="s">
        <v>633</v>
      </c>
      <c r="B67" s="1155" t="s">
        <v>688</v>
      </c>
      <c r="C67" s="1155"/>
      <c r="D67" s="1155"/>
      <c r="E67" s="1155"/>
      <c r="F67" s="1156"/>
      <c r="G67" s="247"/>
    </row>
    <row r="68" spans="1:7" s="248" customFormat="1" ht="53.25" customHeight="1">
      <c r="A68" s="267" t="s">
        <v>633</v>
      </c>
      <c r="B68" s="1155" t="s">
        <v>689</v>
      </c>
      <c r="C68" s="1155"/>
      <c r="D68" s="1155"/>
      <c r="E68" s="1155"/>
      <c r="F68" s="1156"/>
      <c r="G68" s="247"/>
    </row>
    <row r="69" spans="1:7" s="248" customFormat="1" ht="29.25" customHeight="1">
      <c r="A69" s="267" t="s">
        <v>633</v>
      </c>
      <c r="B69" s="1155" t="s">
        <v>690</v>
      </c>
      <c r="C69" s="1155"/>
      <c r="D69" s="1155"/>
      <c r="E69" s="1155"/>
      <c r="F69" s="1156"/>
      <c r="G69" s="247"/>
    </row>
    <row r="70" spans="1:7" s="248" customFormat="1" ht="44.25" customHeight="1">
      <c r="A70" s="267" t="s">
        <v>633</v>
      </c>
      <c r="B70" s="1155" t="s">
        <v>691</v>
      </c>
      <c r="C70" s="1155"/>
      <c r="D70" s="1155"/>
      <c r="E70" s="1155"/>
      <c r="F70" s="1156"/>
      <c r="G70" s="247"/>
    </row>
    <row r="71" spans="1:7" s="248" customFormat="1" ht="97.5" customHeight="1">
      <c r="A71" s="267" t="s">
        <v>633</v>
      </c>
      <c r="B71" s="1155" t="s">
        <v>692</v>
      </c>
      <c r="C71" s="1155"/>
      <c r="D71" s="1155"/>
      <c r="E71" s="1155"/>
      <c r="F71" s="1156"/>
      <c r="G71" s="247"/>
    </row>
    <row r="72" spans="1:7" s="248" customFormat="1">
      <c r="A72" s="267"/>
      <c r="B72" s="1171"/>
      <c r="C72" s="1171"/>
      <c r="D72" s="1171"/>
      <c r="E72" s="1171"/>
      <c r="F72" s="1172"/>
      <c r="G72" s="247"/>
    </row>
    <row r="73" spans="1:7" s="248" customFormat="1" ht="18" customHeight="1">
      <c r="A73" s="267"/>
      <c r="B73" s="276" t="s">
        <v>693</v>
      </c>
      <c r="C73" s="271"/>
      <c r="D73" s="271"/>
      <c r="E73" s="271"/>
      <c r="F73" s="272"/>
      <c r="G73" s="247"/>
    </row>
    <row r="74" spans="1:7" s="248" customFormat="1" ht="27.75" customHeight="1">
      <c r="A74" s="267" t="s">
        <v>633</v>
      </c>
      <c r="B74" s="1155" t="s">
        <v>694</v>
      </c>
      <c r="C74" s="1155"/>
      <c r="D74" s="1155"/>
      <c r="E74" s="1155"/>
      <c r="F74" s="1156"/>
      <c r="G74" s="247"/>
    </row>
    <row r="75" spans="1:7" s="248" customFormat="1" ht="38.25" customHeight="1">
      <c r="A75" s="267" t="s">
        <v>633</v>
      </c>
      <c r="B75" s="1173" t="s">
        <v>695</v>
      </c>
      <c r="C75" s="1174"/>
      <c r="D75" s="1174"/>
      <c r="E75" s="1174"/>
      <c r="F75" s="1175"/>
      <c r="G75" s="247"/>
    </row>
    <row r="76" spans="1:7" s="248" customFormat="1" ht="34.5" customHeight="1">
      <c r="A76" s="267" t="s">
        <v>633</v>
      </c>
      <c r="B76" s="1155" t="s">
        <v>696</v>
      </c>
      <c r="C76" s="1155"/>
      <c r="D76" s="1155"/>
      <c r="E76" s="1155"/>
      <c r="F76" s="1156"/>
      <c r="G76" s="247"/>
    </row>
    <row r="77" spans="1:7" s="248" customFormat="1" ht="36" customHeight="1">
      <c r="A77" s="267" t="s">
        <v>633</v>
      </c>
      <c r="B77" s="1155" t="s">
        <v>697</v>
      </c>
      <c r="C77" s="1155"/>
      <c r="D77" s="1155"/>
      <c r="E77" s="1155"/>
      <c r="F77" s="1156"/>
      <c r="G77" s="247"/>
    </row>
    <row r="78" spans="1:7" s="248" customFormat="1" ht="39.75" customHeight="1">
      <c r="A78" s="267" t="s">
        <v>633</v>
      </c>
      <c r="B78" s="1155" t="s">
        <v>698</v>
      </c>
      <c r="C78" s="1155"/>
      <c r="D78" s="1155"/>
      <c r="E78" s="1155"/>
      <c r="F78" s="1156"/>
      <c r="G78" s="247"/>
    </row>
    <row r="79" spans="1:7" s="248" customFormat="1" ht="53.25" customHeight="1">
      <c r="A79" s="267" t="s">
        <v>633</v>
      </c>
      <c r="B79" s="1155" t="s">
        <v>699</v>
      </c>
      <c r="C79" s="1155"/>
      <c r="D79" s="1155"/>
      <c r="E79" s="1155"/>
      <c r="F79" s="1156"/>
      <c r="G79" s="247"/>
    </row>
    <row r="80" spans="1:7" s="248" customFormat="1" ht="44.25" customHeight="1">
      <c r="A80" s="267" t="s">
        <v>633</v>
      </c>
      <c r="B80" s="1155" t="s">
        <v>700</v>
      </c>
      <c r="C80" s="1155"/>
      <c r="D80" s="1155"/>
      <c r="E80" s="1155"/>
      <c r="F80" s="1156"/>
      <c r="G80" s="247"/>
    </row>
    <row r="81" spans="1:7" s="248" customFormat="1" ht="68.25" customHeight="1">
      <c r="A81" s="267" t="s">
        <v>633</v>
      </c>
      <c r="B81" s="1155" t="s">
        <v>701</v>
      </c>
      <c r="C81" s="1155"/>
      <c r="D81" s="1155"/>
      <c r="E81" s="1155"/>
      <c r="F81" s="1156"/>
      <c r="G81" s="247"/>
    </row>
    <row r="82" spans="1:7" s="248" customFormat="1" ht="104.25" customHeight="1">
      <c r="A82" s="267" t="s">
        <v>633</v>
      </c>
      <c r="B82" s="1155" t="s">
        <v>702</v>
      </c>
      <c r="C82" s="1155"/>
      <c r="D82" s="1155"/>
      <c r="E82" s="1155"/>
      <c r="F82" s="1156"/>
      <c r="G82" s="247"/>
    </row>
    <row r="83" spans="1:7" s="248" customFormat="1">
      <c r="A83" s="267"/>
      <c r="B83" s="277"/>
      <c r="C83" s="271"/>
      <c r="D83" s="271"/>
      <c r="E83" s="271"/>
      <c r="F83" s="272"/>
      <c r="G83" s="247"/>
    </row>
    <row r="84" spans="1:7" s="248" customFormat="1">
      <c r="A84" s="278"/>
      <c r="B84" s="276" t="s">
        <v>703</v>
      </c>
      <c r="C84" s="271"/>
      <c r="D84" s="271"/>
      <c r="E84" s="271"/>
      <c r="F84" s="272"/>
      <c r="G84" s="247"/>
    </row>
    <row r="85" spans="1:7" s="248" customFormat="1" ht="41.25" customHeight="1">
      <c r="A85" s="267" t="s">
        <v>633</v>
      </c>
      <c r="B85" s="1155" t="s">
        <v>704</v>
      </c>
      <c r="C85" s="1155"/>
      <c r="D85" s="1155"/>
      <c r="E85" s="1155"/>
      <c r="F85" s="1156"/>
      <c r="G85" s="247"/>
    </row>
    <row r="86" spans="1:7" s="248" customFormat="1" ht="40.5" customHeight="1">
      <c r="A86" s="267" t="s">
        <v>633</v>
      </c>
      <c r="B86" s="1155" t="s">
        <v>705</v>
      </c>
      <c r="C86" s="1155"/>
      <c r="D86" s="1155"/>
      <c r="E86" s="1155"/>
      <c r="F86" s="1156"/>
      <c r="G86" s="247"/>
    </row>
    <row r="87" spans="1:7" s="248" customFormat="1" ht="41.25" customHeight="1">
      <c r="A87" s="267" t="s">
        <v>633</v>
      </c>
      <c r="B87" s="1155" t="s">
        <v>706</v>
      </c>
      <c r="C87" s="1155"/>
      <c r="D87" s="1155"/>
      <c r="E87" s="1155"/>
      <c r="F87" s="1156"/>
      <c r="G87" s="247"/>
    </row>
    <row r="88" spans="1:7" s="248" customFormat="1" ht="27.75" customHeight="1">
      <c r="A88" s="267" t="s">
        <v>633</v>
      </c>
      <c r="B88" s="1155" t="s">
        <v>707</v>
      </c>
      <c r="C88" s="1155"/>
      <c r="D88" s="1155"/>
      <c r="E88" s="1155"/>
      <c r="F88" s="1156"/>
      <c r="G88" s="247"/>
    </row>
    <row r="89" spans="1:7" s="248" customFormat="1" ht="66.75" customHeight="1">
      <c r="A89" s="267" t="s">
        <v>633</v>
      </c>
      <c r="B89" s="1155" t="s">
        <v>708</v>
      </c>
      <c r="C89" s="1155"/>
      <c r="D89" s="1155"/>
      <c r="E89" s="1155"/>
      <c r="F89" s="1156"/>
      <c r="G89" s="247"/>
    </row>
    <row r="90" spans="1:7" s="248" customFormat="1" ht="231.75" customHeight="1">
      <c r="A90" s="267" t="s">
        <v>633</v>
      </c>
      <c r="B90" s="1155" t="s">
        <v>709</v>
      </c>
      <c r="C90" s="1155"/>
      <c r="D90" s="1155"/>
      <c r="E90" s="1155"/>
      <c r="F90" s="1156"/>
      <c r="G90" s="247"/>
    </row>
    <row r="91" spans="1:7" s="248" customFormat="1" ht="18" customHeight="1">
      <c r="A91" s="267"/>
      <c r="B91" s="1162"/>
      <c r="C91" s="1163"/>
      <c r="D91" s="1163"/>
      <c r="E91" s="1163"/>
      <c r="F91" s="1164"/>
      <c r="G91" s="247"/>
    </row>
    <row r="92" spans="1:7" s="248" customFormat="1" ht="18" customHeight="1">
      <c r="A92" s="267"/>
      <c r="B92" s="1168" t="s">
        <v>710</v>
      </c>
      <c r="C92" s="1169"/>
      <c r="D92" s="1169"/>
      <c r="E92" s="1169"/>
      <c r="F92" s="1170"/>
      <c r="G92" s="247"/>
    </row>
    <row r="93" spans="1:7" s="248" customFormat="1" ht="30.75" customHeight="1">
      <c r="A93" s="267" t="s">
        <v>633</v>
      </c>
      <c r="B93" s="1155" t="s">
        <v>711</v>
      </c>
      <c r="C93" s="1155"/>
      <c r="D93" s="1155"/>
      <c r="E93" s="1155"/>
      <c r="F93" s="1156"/>
      <c r="G93" s="247"/>
    </row>
    <row r="94" spans="1:7" s="248" customFormat="1" ht="15" customHeight="1">
      <c r="A94" s="267" t="s">
        <v>633</v>
      </c>
      <c r="B94" s="1155" t="s">
        <v>712</v>
      </c>
      <c r="C94" s="1155"/>
      <c r="D94" s="1155"/>
      <c r="E94" s="1155"/>
      <c r="F94" s="1156"/>
      <c r="G94" s="247"/>
    </row>
    <row r="95" spans="1:7" s="248" customFormat="1" ht="27" customHeight="1">
      <c r="A95" s="267" t="s">
        <v>633</v>
      </c>
      <c r="B95" s="1155" t="s">
        <v>713</v>
      </c>
      <c r="C95" s="1155"/>
      <c r="D95" s="1155"/>
      <c r="E95" s="1155"/>
      <c r="F95" s="1156"/>
      <c r="G95" s="247"/>
    </row>
    <row r="96" spans="1:7" s="248" customFormat="1" ht="29.25" customHeight="1">
      <c r="A96" s="267" t="s">
        <v>633</v>
      </c>
      <c r="B96" s="1155" t="s">
        <v>714</v>
      </c>
      <c r="C96" s="1155"/>
      <c r="D96" s="1155"/>
      <c r="E96" s="1155"/>
      <c r="F96" s="1156"/>
      <c r="G96" s="247"/>
    </row>
    <row r="97" spans="1:7" s="248" customFormat="1" ht="16.5" customHeight="1">
      <c r="A97" s="267" t="s">
        <v>633</v>
      </c>
      <c r="B97" s="1155" t="s">
        <v>715</v>
      </c>
      <c r="C97" s="1155"/>
      <c r="D97" s="1155"/>
      <c r="E97" s="1155"/>
      <c r="F97" s="1156"/>
      <c r="G97" s="247"/>
    </row>
    <row r="98" spans="1:7" s="248" customFormat="1" ht="27.75" customHeight="1">
      <c r="A98" s="267" t="s">
        <v>633</v>
      </c>
      <c r="B98" s="1155" t="s">
        <v>716</v>
      </c>
      <c r="C98" s="1155"/>
      <c r="D98" s="1155"/>
      <c r="E98" s="1155"/>
      <c r="F98" s="1156"/>
      <c r="G98" s="247"/>
    </row>
    <row r="99" spans="1:7" s="248" customFormat="1" ht="26.25" customHeight="1">
      <c r="A99" s="267"/>
      <c r="B99" s="1155" t="s">
        <v>717</v>
      </c>
      <c r="C99" s="1155"/>
      <c r="D99" s="1155"/>
      <c r="E99" s="1155"/>
      <c r="F99" s="1156"/>
      <c r="G99" s="247"/>
    </row>
    <row r="100" spans="1:7" s="248" customFormat="1" ht="65.25" customHeight="1">
      <c r="A100" s="267" t="s">
        <v>633</v>
      </c>
      <c r="B100" s="1155" t="s">
        <v>718</v>
      </c>
      <c r="C100" s="1155"/>
      <c r="D100" s="1155"/>
      <c r="E100" s="1155"/>
      <c r="F100" s="1156"/>
      <c r="G100" s="247"/>
    </row>
    <row r="101" spans="1:7" s="248" customFormat="1" ht="39.75" customHeight="1">
      <c r="A101" s="267" t="s">
        <v>633</v>
      </c>
      <c r="B101" s="1155" t="s">
        <v>719</v>
      </c>
      <c r="C101" s="1155"/>
      <c r="D101" s="1155"/>
      <c r="E101" s="1155"/>
      <c r="F101" s="1156"/>
      <c r="G101" s="247"/>
    </row>
    <row r="102" spans="1:7" s="248" customFormat="1" ht="30" customHeight="1">
      <c r="A102" s="267" t="s">
        <v>633</v>
      </c>
      <c r="B102" s="1155" t="s">
        <v>720</v>
      </c>
      <c r="C102" s="1155"/>
      <c r="D102" s="1155"/>
      <c r="E102" s="1155"/>
      <c r="F102" s="1156"/>
      <c r="G102" s="247"/>
    </row>
    <row r="103" spans="1:7" s="248" customFormat="1" ht="131.25" customHeight="1">
      <c r="A103" s="267" t="s">
        <v>633</v>
      </c>
      <c r="B103" s="1155" t="s">
        <v>721</v>
      </c>
      <c r="C103" s="1155"/>
      <c r="D103" s="1155"/>
      <c r="E103" s="1155"/>
      <c r="F103" s="1156"/>
      <c r="G103" s="247"/>
    </row>
    <row r="104" spans="1:7" s="248" customFormat="1" ht="40.5" customHeight="1">
      <c r="A104" s="267" t="s">
        <v>633</v>
      </c>
      <c r="B104" s="1155" t="s">
        <v>722</v>
      </c>
      <c r="C104" s="1155"/>
      <c r="D104" s="1155"/>
      <c r="E104" s="1155"/>
      <c r="F104" s="1156"/>
      <c r="G104" s="247"/>
    </row>
    <row r="105" spans="1:7" s="248" customFormat="1" ht="54" customHeight="1">
      <c r="A105" s="267" t="s">
        <v>633</v>
      </c>
      <c r="B105" s="1155" t="s">
        <v>723</v>
      </c>
      <c r="C105" s="1155"/>
      <c r="D105" s="1155"/>
      <c r="E105" s="1155"/>
      <c r="F105" s="1156"/>
      <c r="G105" s="247"/>
    </row>
    <row r="106" spans="1:7" s="248" customFormat="1">
      <c r="A106" s="267"/>
      <c r="B106" s="1162"/>
      <c r="C106" s="1163"/>
      <c r="D106" s="1163"/>
      <c r="E106" s="1163"/>
      <c r="F106" s="1164"/>
      <c r="G106" s="247"/>
    </row>
    <row r="107" spans="1:7" s="248" customFormat="1" ht="18" customHeight="1">
      <c r="A107" s="267"/>
      <c r="B107" s="1168" t="s">
        <v>724</v>
      </c>
      <c r="C107" s="1169"/>
      <c r="D107" s="1169"/>
      <c r="E107" s="1169"/>
      <c r="F107" s="1170"/>
      <c r="G107" s="247"/>
    </row>
    <row r="108" spans="1:7" s="248" customFormat="1" ht="42" customHeight="1">
      <c r="A108" s="267" t="s">
        <v>633</v>
      </c>
      <c r="B108" s="1155" t="s">
        <v>725</v>
      </c>
      <c r="C108" s="1155"/>
      <c r="D108" s="1155"/>
      <c r="E108" s="1155"/>
      <c r="F108" s="1156"/>
      <c r="G108" s="247"/>
    </row>
    <row r="109" spans="1:7" s="248" customFormat="1" ht="81" customHeight="1">
      <c r="A109" s="267" t="s">
        <v>633</v>
      </c>
      <c r="B109" s="1155" t="s">
        <v>726</v>
      </c>
      <c r="C109" s="1155"/>
      <c r="D109" s="1155"/>
      <c r="E109" s="1155"/>
      <c r="F109" s="1156"/>
      <c r="G109" s="247"/>
    </row>
    <row r="110" spans="1:7" s="248" customFormat="1" ht="26.25" customHeight="1">
      <c r="A110" s="267" t="s">
        <v>633</v>
      </c>
      <c r="B110" s="1155" t="s">
        <v>727</v>
      </c>
      <c r="C110" s="1155"/>
      <c r="D110" s="1155"/>
      <c r="E110" s="1155"/>
      <c r="F110" s="1156"/>
      <c r="G110" s="247"/>
    </row>
    <row r="111" spans="1:7" s="248" customFormat="1" ht="143.25" customHeight="1">
      <c r="A111" s="267" t="s">
        <v>633</v>
      </c>
      <c r="B111" s="1155" t="s">
        <v>728</v>
      </c>
      <c r="C111" s="1155"/>
      <c r="D111" s="1155"/>
      <c r="E111" s="1155"/>
      <c r="F111" s="1156"/>
      <c r="G111" s="247"/>
    </row>
    <row r="112" spans="1:7" s="248" customFormat="1">
      <c r="A112" s="267"/>
      <c r="B112" s="1162"/>
      <c r="C112" s="1163"/>
      <c r="D112" s="1163"/>
      <c r="E112" s="1163"/>
      <c r="F112" s="1164"/>
      <c r="G112" s="247"/>
    </row>
    <row r="113" spans="1:7" s="248" customFormat="1" ht="18" customHeight="1">
      <c r="A113" s="267"/>
      <c r="B113" s="1168" t="s">
        <v>729</v>
      </c>
      <c r="C113" s="1169"/>
      <c r="D113" s="1169"/>
      <c r="E113" s="1169"/>
      <c r="F113" s="1170"/>
      <c r="G113" s="247"/>
    </row>
    <row r="114" spans="1:7" s="248" customFormat="1" ht="53.25" customHeight="1">
      <c r="A114" s="267" t="s">
        <v>633</v>
      </c>
      <c r="B114" s="1155" t="s">
        <v>730</v>
      </c>
      <c r="C114" s="1155"/>
      <c r="D114" s="1155"/>
      <c r="E114" s="1155"/>
      <c r="F114" s="1156"/>
      <c r="G114" s="247"/>
    </row>
    <row r="115" spans="1:7" s="248" customFormat="1" ht="16.5" customHeight="1">
      <c r="A115" s="267" t="s">
        <v>633</v>
      </c>
      <c r="B115" s="1155" t="s">
        <v>731</v>
      </c>
      <c r="C115" s="1155"/>
      <c r="D115" s="1155"/>
      <c r="E115" s="1155"/>
      <c r="F115" s="1156"/>
      <c r="G115" s="247"/>
    </row>
    <row r="116" spans="1:7" s="248" customFormat="1" ht="99.75" customHeight="1">
      <c r="A116" s="267" t="s">
        <v>633</v>
      </c>
      <c r="B116" s="1155" t="s">
        <v>732</v>
      </c>
      <c r="C116" s="1155"/>
      <c r="D116" s="1155"/>
      <c r="E116" s="1155"/>
      <c r="F116" s="1156"/>
      <c r="G116" s="247"/>
    </row>
    <row r="117" spans="1:7" s="248" customFormat="1" ht="64.5" customHeight="1">
      <c r="A117" s="267" t="s">
        <v>633</v>
      </c>
      <c r="B117" s="1155" t="s">
        <v>733</v>
      </c>
      <c r="C117" s="1155"/>
      <c r="D117" s="1155"/>
      <c r="E117" s="1155"/>
      <c r="F117" s="1156"/>
      <c r="G117" s="247"/>
    </row>
    <row r="118" spans="1:7" s="248" customFormat="1" ht="27.75" customHeight="1">
      <c r="A118" s="267"/>
      <c r="B118" s="1155" t="s">
        <v>734</v>
      </c>
      <c r="C118" s="1155"/>
      <c r="D118" s="1155"/>
      <c r="E118" s="1155"/>
      <c r="F118" s="1156"/>
      <c r="G118" s="247"/>
    </row>
    <row r="119" spans="1:7" s="248" customFormat="1" ht="28.5" customHeight="1">
      <c r="A119" s="267" t="s">
        <v>633</v>
      </c>
      <c r="B119" s="1155" t="s">
        <v>735</v>
      </c>
      <c r="C119" s="1155"/>
      <c r="D119" s="1155"/>
      <c r="E119" s="1155"/>
      <c r="F119" s="1156"/>
      <c r="G119" s="247"/>
    </row>
    <row r="120" spans="1:7" s="248" customFormat="1" ht="131.25" customHeight="1">
      <c r="A120" s="267" t="s">
        <v>633</v>
      </c>
      <c r="B120" s="1155" t="s">
        <v>736</v>
      </c>
      <c r="C120" s="1155"/>
      <c r="D120" s="1155"/>
      <c r="E120" s="1155"/>
      <c r="F120" s="1156"/>
      <c r="G120" s="247"/>
    </row>
    <row r="121" spans="1:7" s="248" customFormat="1">
      <c r="A121" s="267"/>
      <c r="B121" s="1162"/>
      <c r="C121" s="1163"/>
      <c r="D121" s="1163"/>
      <c r="E121" s="1163"/>
      <c r="F121" s="1164"/>
      <c r="G121" s="247"/>
    </row>
    <row r="122" spans="1:7" s="248" customFormat="1" ht="18" customHeight="1">
      <c r="A122" s="278"/>
      <c r="B122" s="1165" t="s">
        <v>737</v>
      </c>
      <c r="C122" s="1166"/>
      <c r="D122" s="1166"/>
      <c r="E122" s="1166"/>
      <c r="F122" s="1167"/>
      <c r="G122" s="247"/>
    </row>
    <row r="123" spans="1:7" s="248" customFormat="1" ht="28.5" customHeight="1">
      <c r="A123" s="267" t="s">
        <v>633</v>
      </c>
      <c r="B123" s="1150" t="s">
        <v>738</v>
      </c>
      <c r="C123" s="1150"/>
      <c r="D123" s="1150"/>
      <c r="E123" s="1150"/>
      <c r="F123" s="1151"/>
      <c r="G123" s="247"/>
    </row>
    <row r="124" spans="1:7" s="248" customFormat="1" ht="28.5" customHeight="1">
      <c r="A124" s="267" t="s">
        <v>633</v>
      </c>
      <c r="B124" s="1150" t="s">
        <v>739</v>
      </c>
      <c r="C124" s="1150"/>
      <c r="D124" s="1150"/>
      <c r="E124" s="1150"/>
      <c r="F124" s="1151"/>
      <c r="G124" s="247"/>
    </row>
    <row r="125" spans="1:7" s="248" customFormat="1" ht="29.25" customHeight="1">
      <c r="A125" s="267" t="s">
        <v>633</v>
      </c>
      <c r="B125" s="1157" t="s">
        <v>740</v>
      </c>
      <c r="C125" s="1157"/>
      <c r="D125" s="1157"/>
      <c r="E125" s="1157"/>
      <c r="F125" s="1158"/>
      <c r="G125" s="247"/>
    </row>
    <row r="126" spans="1:7" s="248" customFormat="1" ht="45.75" customHeight="1">
      <c r="A126" s="267" t="s">
        <v>633</v>
      </c>
      <c r="B126" s="1157" t="s">
        <v>741</v>
      </c>
      <c r="C126" s="1157"/>
      <c r="D126" s="1157"/>
      <c r="E126" s="1157"/>
      <c r="F126" s="1158"/>
      <c r="G126" s="247"/>
    </row>
    <row r="127" spans="1:7" s="248" customFormat="1" ht="30" customHeight="1">
      <c r="A127" s="267" t="s">
        <v>633</v>
      </c>
      <c r="B127" s="1157" t="s">
        <v>742</v>
      </c>
      <c r="C127" s="1157"/>
      <c r="D127" s="1157"/>
      <c r="E127" s="1157"/>
      <c r="F127" s="1158"/>
      <c r="G127" s="247"/>
    </row>
    <row r="128" spans="1:7" s="248" customFormat="1" ht="15.75" customHeight="1">
      <c r="A128" s="267" t="s">
        <v>633</v>
      </c>
      <c r="B128" s="1157" t="s">
        <v>743</v>
      </c>
      <c r="C128" s="1157"/>
      <c r="D128" s="1157"/>
      <c r="E128" s="1157"/>
      <c r="F128" s="1158"/>
      <c r="G128" s="247"/>
    </row>
    <row r="129" spans="1:7" s="248" customFormat="1" ht="18" customHeight="1">
      <c r="A129" s="280"/>
      <c r="B129" s="1159"/>
      <c r="C129" s="1160"/>
      <c r="D129" s="1160"/>
      <c r="E129" s="1160"/>
      <c r="F129" s="1161"/>
      <c r="G129" s="247"/>
    </row>
    <row r="130" spans="1:7" s="248" customFormat="1" ht="18" customHeight="1">
      <c r="A130" s="280"/>
      <c r="B130" s="1152" t="s">
        <v>744</v>
      </c>
      <c r="C130" s="1153"/>
      <c r="D130" s="1153"/>
      <c r="E130" s="1153"/>
      <c r="F130" s="1154"/>
      <c r="G130" s="247"/>
    </row>
    <row r="131" spans="1:7" s="248" customFormat="1" ht="20.25" customHeight="1">
      <c r="A131" s="267" t="s">
        <v>633</v>
      </c>
      <c r="B131" s="1155" t="s">
        <v>745</v>
      </c>
      <c r="C131" s="1155"/>
      <c r="D131" s="1155"/>
      <c r="E131" s="1155"/>
      <c r="F131" s="1156"/>
      <c r="G131" s="247"/>
    </row>
    <row r="132" spans="1:7" s="248" customFormat="1" ht="15.75" customHeight="1">
      <c r="A132" s="267" t="s">
        <v>633</v>
      </c>
      <c r="B132" s="1150" t="s">
        <v>746</v>
      </c>
      <c r="C132" s="1150"/>
      <c r="D132" s="1150"/>
      <c r="E132" s="1150"/>
      <c r="F132" s="1151"/>
      <c r="G132" s="247"/>
    </row>
    <row r="133" spans="1:7" s="248" customFormat="1" ht="28.5" customHeight="1">
      <c r="A133" s="267" t="s">
        <v>633</v>
      </c>
      <c r="B133" s="1150" t="s">
        <v>747</v>
      </c>
      <c r="C133" s="1150"/>
      <c r="D133" s="1150"/>
      <c r="E133" s="1150"/>
      <c r="F133" s="1151"/>
      <c r="G133" s="247"/>
    </row>
    <row r="134" spans="1:7" s="248" customFormat="1" ht="18" customHeight="1">
      <c r="A134" s="267" t="s">
        <v>633</v>
      </c>
      <c r="B134" s="1150" t="s">
        <v>748</v>
      </c>
      <c r="C134" s="1150"/>
      <c r="D134" s="1150"/>
      <c r="E134" s="1150"/>
      <c r="F134" s="1151"/>
      <c r="G134" s="247"/>
    </row>
    <row r="135" spans="1:7" s="248" customFormat="1" ht="54" customHeight="1">
      <c r="A135" s="267" t="s">
        <v>633</v>
      </c>
      <c r="B135" s="1150" t="s">
        <v>749</v>
      </c>
      <c r="C135" s="1150"/>
      <c r="D135" s="1150"/>
      <c r="E135" s="1150"/>
      <c r="F135" s="1151"/>
      <c r="G135" s="247"/>
    </row>
    <row r="136" spans="1:7" s="248" customFormat="1" ht="76.5" customHeight="1">
      <c r="A136" s="267" t="s">
        <v>633</v>
      </c>
      <c r="B136" s="1148" t="s">
        <v>750</v>
      </c>
      <c r="C136" s="1148"/>
      <c r="D136" s="1148"/>
      <c r="E136" s="1148"/>
      <c r="F136" s="1149"/>
      <c r="G136" s="247"/>
    </row>
    <row r="137" spans="1:7" s="248" customFormat="1" ht="30" customHeight="1">
      <c r="A137" s="267" t="s">
        <v>633</v>
      </c>
      <c r="B137" s="1148" t="s">
        <v>751</v>
      </c>
      <c r="C137" s="1148"/>
      <c r="D137" s="1148"/>
      <c r="E137" s="1148"/>
      <c r="F137" s="1149"/>
      <c r="G137" s="247"/>
    </row>
    <row r="138" spans="1:7" s="248" customFormat="1" ht="31.5" customHeight="1">
      <c r="A138" s="267" t="s">
        <v>633</v>
      </c>
      <c r="B138" s="1148" t="s">
        <v>752</v>
      </c>
      <c r="C138" s="1148"/>
      <c r="D138" s="1148"/>
      <c r="E138" s="1148"/>
      <c r="F138" s="1149"/>
      <c r="G138" s="247"/>
    </row>
    <row r="139" spans="1:7" s="248" customFormat="1" ht="29.25" customHeight="1">
      <c r="A139" s="267" t="s">
        <v>633</v>
      </c>
      <c r="B139" s="1150" t="s">
        <v>753</v>
      </c>
      <c r="C139" s="1150"/>
      <c r="D139" s="1150"/>
      <c r="E139" s="1150"/>
      <c r="F139" s="1151"/>
      <c r="G139" s="247"/>
    </row>
    <row r="140" spans="1:7" s="248" customFormat="1" ht="31.5" customHeight="1">
      <c r="A140" s="267" t="s">
        <v>633</v>
      </c>
      <c r="B140" s="1150" t="s">
        <v>754</v>
      </c>
      <c r="C140" s="1150"/>
      <c r="D140" s="1150"/>
      <c r="E140" s="1150"/>
      <c r="F140" s="1151"/>
      <c r="G140" s="247"/>
    </row>
    <row r="141" spans="1:7" s="248" customFormat="1" ht="55.5" customHeight="1">
      <c r="A141" s="267" t="s">
        <v>633</v>
      </c>
      <c r="B141" s="1150" t="s">
        <v>755</v>
      </c>
      <c r="C141" s="1150"/>
      <c r="D141" s="1150"/>
      <c r="E141" s="1150"/>
      <c r="F141" s="1151"/>
      <c r="G141" s="247"/>
    </row>
    <row r="142" spans="1:7" s="248" customFormat="1" ht="57" customHeight="1">
      <c r="A142" s="281" t="s">
        <v>633</v>
      </c>
      <c r="B142" s="1140" t="s">
        <v>756</v>
      </c>
      <c r="C142" s="1140"/>
      <c r="D142" s="1140"/>
      <c r="E142" s="1140"/>
      <c r="F142" s="1141"/>
      <c r="G142" s="247"/>
    </row>
    <row r="143" spans="1:7" ht="15" customHeight="1">
      <c r="A143" s="282"/>
      <c r="B143" s="1142"/>
      <c r="C143" s="1143"/>
      <c r="D143" s="1143"/>
      <c r="E143" s="1143"/>
      <c r="F143" s="1144"/>
      <c r="G143" s="247"/>
    </row>
    <row r="144" spans="1:7">
      <c r="A144" s="284" t="s">
        <v>757</v>
      </c>
      <c r="B144" s="284" t="s">
        <v>758</v>
      </c>
      <c r="C144" s="285"/>
      <c r="D144" s="286"/>
      <c r="E144" s="286"/>
      <c r="F144" s="286"/>
      <c r="G144" s="247"/>
    </row>
    <row r="145" spans="1:7">
      <c r="A145" s="617"/>
      <c r="B145" s="618"/>
      <c r="C145" s="618"/>
      <c r="D145" s="619"/>
      <c r="E145" s="619"/>
      <c r="F145" s="620"/>
      <c r="G145" s="247"/>
    </row>
    <row r="146" spans="1:7" s="290" customFormat="1">
      <c r="A146" s="287" t="s">
        <v>759</v>
      </c>
      <c r="B146" s="287" t="s">
        <v>760</v>
      </c>
      <c r="C146" s="287"/>
      <c r="D146" s="287"/>
      <c r="E146" s="287"/>
      <c r="F146" s="288"/>
      <c r="G146" s="289"/>
    </row>
    <row r="147" spans="1:7" ht="15" customHeight="1">
      <c r="A147" s="471"/>
      <c r="B147" s="472"/>
      <c r="C147" s="472"/>
      <c r="D147" s="472"/>
      <c r="E147" s="472"/>
      <c r="F147" s="473"/>
      <c r="G147" s="247"/>
    </row>
    <row r="148" spans="1:7">
      <c r="A148" s="589" t="s">
        <v>163</v>
      </c>
      <c r="B148" s="475" t="s">
        <v>761</v>
      </c>
      <c r="C148" s="509"/>
      <c r="D148" s="545"/>
      <c r="E148" s="559"/>
      <c r="F148" s="530"/>
      <c r="G148" s="247"/>
    </row>
    <row r="149" spans="1:7" ht="127.5">
      <c r="A149" s="590"/>
      <c r="B149" s="269" t="s">
        <v>762</v>
      </c>
      <c r="C149" s="476"/>
      <c r="D149" s="511"/>
      <c r="E149" s="576"/>
      <c r="F149" s="479"/>
      <c r="G149" s="247"/>
    </row>
    <row r="150" spans="1:7">
      <c r="A150" s="590"/>
      <c r="B150" s="510" t="s">
        <v>763</v>
      </c>
      <c r="C150" s="476" t="s">
        <v>10</v>
      </c>
      <c r="D150" s="511">
        <v>1</v>
      </c>
      <c r="E150" s="576">
        <v>0</v>
      </c>
      <c r="F150" s="479">
        <f>D150*E150</f>
        <v>0</v>
      </c>
      <c r="G150" s="247"/>
    </row>
    <row r="151" spans="1:7">
      <c r="A151" s="570"/>
      <c r="B151" s="484"/>
      <c r="C151" s="484"/>
      <c r="D151" s="484"/>
      <c r="E151" s="484"/>
      <c r="F151" s="591"/>
      <c r="G151" s="247"/>
    </row>
    <row r="152" spans="1:7">
      <c r="A152" s="589" t="s">
        <v>165</v>
      </c>
      <c r="B152" s="592" t="s">
        <v>764</v>
      </c>
      <c r="C152" s="593"/>
      <c r="D152" s="545"/>
      <c r="E152" s="559"/>
      <c r="F152" s="530"/>
      <c r="G152" s="247"/>
    </row>
    <row r="153" spans="1:7" ht="102">
      <c r="A153" s="590"/>
      <c r="B153" s="268" t="s">
        <v>765</v>
      </c>
      <c r="C153" s="476"/>
      <c r="D153" s="511"/>
      <c r="E153" s="576"/>
      <c r="F153" s="479"/>
      <c r="G153" s="247"/>
    </row>
    <row r="154" spans="1:7">
      <c r="A154" s="590"/>
      <c r="B154" s="510" t="s">
        <v>763</v>
      </c>
      <c r="C154" s="476" t="s">
        <v>10</v>
      </c>
      <c r="D154" s="511">
        <v>1</v>
      </c>
      <c r="E154" s="576">
        <v>0</v>
      </c>
      <c r="F154" s="479">
        <f>D154*E154</f>
        <v>0</v>
      </c>
      <c r="G154" s="247"/>
    </row>
    <row r="155" spans="1:7">
      <c r="A155" s="570"/>
      <c r="B155" s="484"/>
      <c r="C155" s="484"/>
      <c r="D155" s="484"/>
      <c r="E155" s="484"/>
      <c r="F155" s="591"/>
      <c r="G155" s="247"/>
    </row>
    <row r="156" spans="1:7" ht="25.5">
      <c r="A156" s="474" t="s">
        <v>766</v>
      </c>
      <c r="B156" s="495" t="s">
        <v>767</v>
      </c>
      <c r="C156" s="592"/>
      <c r="D156" s="545"/>
      <c r="E156" s="559"/>
      <c r="F156" s="530"/>
      <c r="G156" s="247"/>
    </row>
    <row r="157" spans="1:7" ht="140.25">
      <c r="A157" s="480"/>
      <c r="B157" s="268" t="s">
        <v>768</v>
      </c>
      <c r="C157" s="476"/>
      <c r="D157" s="511"/>
      <c r="E157" s="576"/>
      <c r="F157" s="479"/>
      <c r="G157" s="247"/>
    </row>
    <row r="158" spans="1:7">
      <c r="A158" s="594" t="s">
        <v>769</v>
      </c>
      <c r="B158" s="510" t="s">
        <v>770</v>
      </c>
      <c r="C158" s="476" t="s">
        <v>8</v>
      </c>
      <c r="D158" s="595">
        <v>7</v>
      </c>
      <c r="E158" s="596">
        <v>0</v>
      </c>
      <c r="F158" s="479">
        <f>D158*E158</f>
        <v>0</v>
      </c>
      <c r="G158" s="247"/>
    </row>
    <row r="159" spans="1:7">
      <c r="A159" s="480" t="s">
        <v>771</v>
      </c>
      <c r="B159" s="510" t="s">
        <v>772</v>
      </c>
      <c r="C159" s="476" t="s">
        <v>8</v>
      </c>
      <c r="D159" s="595">
        <v>2</v>
      </c>
      <c r="E159" s="596">
        <v>0</v>
      </c>
      <c r="F159" s="479">
        <f>D159*E159</f>
        <v>0</v>
      </c>
      <c r="G159" s="247"/>
    </row>
    <row r="160" spans="1:7">
      <c r="A160" s="570"/>
      <c r="B160" s="484"/>
      <c r="C160" s="484"/>
      <c r="D160" s="484"/>
      <c r="E160" s="484"/>
      <c r="F160" s="591"/>
      <c r="G160" s="247"/>
    </row>
    <row r="161" spans="1:7">
      <c r="A161" s="474" t="s">
        <v>773</v>
      </c>
      <c r="B161" s="592" t="s">
        <v>774</v>
      </c>
      <c r="C161" s="592"/>
      <c r="D161" s="554"/>
      <c r="E161" s="546"/>
      <c r="F161" s="530"/>
      <c r="G161" s="247"/>
    </row>
    <row r="162" spans="1:7" ht="89.25">
      <c r="A162" s="480"/>
      <c r="B162" s="268" t="s">
        <v>775</v>
      </c>
      <c r="C162" s="476"/>
      <c r="D162" s="597"/>
      <c r="E162" s="512"/>
      <c r="F162" s="479"/>
      <c r="G162" s="247"/>
    </row>
    <row r="163" spans="1:7">
      <c r="A163" s="480"/>
      <c r="B163" s="510" t="s">
        <v>763</v>
      </c>
      <c r="C163" s="476" t="s">
        <v>10</v>
      </c>
      <c r="D163" s="511">
        <v>1</v>
      </c>
      <c r="E163" s="508">
        <v>0</v>
      </c>
      <c r="F163" s="479">
        <f>D163*E163</f>
        <v>0</v>
      </c>
      <c r="G163" s="247"/>
    </row>
    <row r="164" spans="1:7">
      <c r="A164" s="480"/>
      <c r="B164" s="268"/>
      <c r="C164" s="535"/>
      <c r="D164" s="511"/>
      <c r="E164" s="512"/>
      <c r="F164" s="479"/>
      <c r="G164" s="247"/>
    </row>
    <row r="165" spans="1:7">
      <c r="A165" s="474" t="s">
        <v>776</v>
      </c>
      <c r="B165" s="495" t="s">
        <v>777</v>
      </c>
      <c r="C165" s="535"/>
      <c r="D165" s="598"/>
      <c r="E165" s="537"/>
      <c r="F165" s="493"/>
      <c r="G165" s="247"/>
    </row>
    <row r="166" spans="1:7" ht="127.5">
      <c r="A166" s="480"/>
      <c r="B166" s="268" t="s">
        <v>778</v>
      </c>
      <c r="C166" s="535"/>
      <c r="D166" s="598"/>
      <c r="E166" s="537"/>
      <c r="F166" s="493"/>
      <c r="G166" s="247"/>
    </row>
    <row r="167" spans="1:7">
      <c r="A167" s="480"/>
      <c r="B167" s="510" t="s">
        <v>779</v>
      </c>
      <c r="C167" s="476" t="s">
        <v>456</v>
      </c>
      <c r="D167" s="511">
        <v>42</v>
      </c>
      <c r="E167" s="512">
        <v>0</v>
      </c>
      <c r="F167" s="479">
        <f>D167*E167</f>
        <v>0</v>
      </c>
      <c r="G167" s="247"/>
    </row>
    <row r="168" spans="1:7">
      <c r="A168" s="533"/>
      <c r="B168" s="484"/>
      <c r="C168" s="484"/>
      <c r="D168" s="484"/>
      <c r="E168" s="484"/>
      <c r="F168" s="591"/>
      <c r="G168" s="247"/>
    </row>
    <row r="169" spans="1:7">
      <c r="A169" s="474" t="s">
        <v>780</v>
      </c>
      <c r="B169" s="495" t="s">
        <v>781</v>
      </c>
      <c r="C169" s="535"/>
      <c r="D169" s="598"/>
      <c r="E169" s="537"/>
      <c r="F169" s="493"/>
      <c r="G169" s="247"/>
    </row>
    <row r="170" spans="1:7" ht="114.75">
      <c r="A170" s="480"/>
      <c r="B170" s="268" t="s">
        <v>782</v>
      </c>
      <c r="C170" s="535"/>
      <c r="D170" s="598"/>
      <c r="E170" s="537"/>
      <c r="F170" s="493"/>
      <c r="G170" s="247"/>
    </row>
    <row r="171" spans="1:7">
      <c r="A171" s="480"/>
      <c r="B171" s="510" t="s">
        <v>783</v>
      </c>
      <c r="C171" s="476" t="s">
        <v>460</v>
      </c>
      <c r="D171" s="511">
        <v>1.5</v>
      </c>
      <c r="E171" s="512">
        <v>0</v>
      </c>
      <c r="F171" s="479">
        <f>D171*E171</f>
        <v>0</v>
      </c>
      <c r="G171" s="247"/>
    </row>
    <row r="172" spans="1:7">
      <c r="A172" s="570"/>
      <c r="B172" s="484"/>
      <c r="C172" s="484"/>
      <c r="D172" s="484"/>
      <c r="E172" s="484"/>
      <c r="F172" s="591"/>
      <c r="G172" s="247"/>
    </row>
    <row r="173" spans="1:7">
      <c r="A173" s="474" t="s">
        <v>784</v>
      </c>
      <c r="B173" s="495" t="s">
        <v>785</v>
      </c>
      <c r="C173" s="599"/>
      <c r="D173" s="513"/>
      <c r="E173" s="600"/>
      <c r="F173" s="601"/>
      <c r="G173" s="247"/>
    </row>
    <row r="174" spans="1:7" ht="127.5">
      <c r="A174" s="602"/>
      <c r="B174" s="269" t="s">
        <v>786</v>
      </c>
      <c r="C174" s="603"/>
      <c r="D174" s="604"/>
      <c r="E174" s="605"/>
      <c r="F174" s="493"/>
      <c r="G174" s="247"/>
    </row>
    <row r="175" spans="1:7">
      <c r="A175" s="602"/>
      <c r="B175" s="510" t="s">
        <v>787</v>
      </c>
      <c r="C175" s="476" t="s">
        <v>460</v>
      </c>
      <c r="D175" s="595">
        <v>2.5</v>
      </c>
      <c r="E175" s="606">
        <v>0</v>
      </c>
      <c r="F175" s="479">
        <f>D175*E175</f>
        <v>0</v>
      </c>
      <c r="G175" s="247"/>
    </row>
    <row r="176" spans="1:7">
      <c r="A176" s="570"/>
      <c r="B176" s="484"/>
      <c r="C176" s="484"/>
      <c r="D176" s="484"/>
      <c r="E176" s="484"/>
      <c r="F176" s="591"/>
      <c r="G176" s="247"/>
    </row>
    <row r="177" spans="1:7">
      <c r="A177" s="474" t="s">
        <v>788</v>
      </c>
      <c r="B177" s="495" t="s">
        <v>789</v>
      </c>
      <c r="C177" s="495"/>
      <c r="D177" s="607"/>
      <c r="E177" s="600"/>
      <c r="F177" s="601"/>
      <c r="G177" s="247"/>
    </row>
    <row r="178" spans="1:7" ht="165.75">
      <c r="A178" s="480"/>
      <c r="B178" s="557" t="s">
        <v>790</v>
      </c>
      <c r="C178" s="482"/>
      <c r="D178" s="608"/>
      <c r="E178" s="561"/>
      <c r="F178" s="479"/>
      <c r="G178" s="247"/>
    </row>
    <row r="179" spans="1:7">
      <c r="A179" s="609"/>
      <c r="B179" s="510" t="s">
        <v>791</v>
      </c>
      <c r="C179" s="476" t="s">
        <v>456</v>
      </c>
      <c r="D179" s="511">
        <v>140</v>
      </c>
      <c r="E179" s="576">
        <v>0</v>
      </c>
      <c r="F179" s="479">
        <f>D179*E179</f>
        <v>0</v>
      </c>
      <c r="G179" s="247"/>
    </row>
    <row r="180" spans="1:7">
      <c r="A180" s="570"/>
      <c r="B180" s="484"/>
      <c r="C180" s="484"/>
      <c r="D180" s="484"/>
      <c r="E180" s="484"/>
      <c r="F180" s="591"/>
      <c r="G180" s="247"/>
    </row>
    <row r="181" spans="1:7">
      <c r="A181" s="474" t="s">
        <v>792</v>
      </c>
      <c r="B181" s="495" t="s">
        <v>793</v>
      </c>
      <c r="C181" s="495"/>
      <c r="D181" s="607"/>
      <c r="E181" s="600"/>
      <c r="F181" s="601"/>
      <c r="G181" s="247"/>
    </row>
    <row r="182" spans="1:7" ht="102">
      <c r="A182" s="480"/>
      <c r="B182" s="268" t="s">
        <v>794</v>
      </c>
      <c r="C182" s="482"/>
      <c r="D182" s="608"/>
      <c r="E182" s="561"/>
      <c r="F182" s="479"/>
      <c r="G182" s="247"/>
    </row>
    <row r="183" spans="1:7">
      <c r="A183" s="480"/>
      <c r="B183" s="510" t="s">
        <v>795</v>
      </c>
      <c r="C183" s="476" t="s">
        <v>456</v>
      </c>
      <c r="D183" s="595">
        <v>12</v>
      </c>
      <c r="E183" s="610">
        <v>0</v>
      </c>
      <c r="F183" s="479">
        <f>D183*E183</f>
        <v>0</v>
      </c>
      <c r="G183" s="247"/>
    </row>
    <row r="184" spans="1:7">
      <c r="A184" s="570"/>
      <c r="B184" s="484"/>
      <c r="C184" s="484"/>
      <c r="D184" s="484"/>
      <c r="E184" s="484"/>
      <c r="F184" s="591"/>
      <c r="G184" s="247"/>
    </row>
    <row r="185" spans="1:7">
      <c r="A185" s="474" t="s">
        <v>796</v>
      </c>
      <c r="B185" s="495" t="s">
        <v>797</v>
      </c>
      <c r="C185" s="495"/>
      <c r="D185" s="513"/>
      <c r="E185" s="611"/>
      <c r="F185" s="612"/>
      <c r="G185" s="247"/>
    </row>
    <row r="186" spans="1:7" ht="140.25">
      <c r="A186" s="480"/>
      <c r="B186" s="268" t="s">
        <v>798</v>
      </c>
      <c r="C186" s="476"/>
      <c r="D186" s="613"/>
      <c r="E186" s="610"/>
      <c r="F186" s="479"/>
      <c r="G186" s="247"/>
    </row>
    <row r="187" spans="1:7">
      <c r="A187" s="480"/>
      <c r="B187" s="510" t="s">
        <v>799</v>
      </c>
      <c r="C187" s="476" t="s">
        <v>456</v>
      </c>
      <c r="D187" s="613">
        <v>160</v>
      </c>
      <c r="E187" s="610">
        <v>0</v>
      </c>
      <c r="F187" s="479">
        <f>D187*E187</f>
        <v>0</v>
      </c>
      <c r="G187" s="247"/>
    </row>
    <row r="188" spans="1:7">
      <c r="A188" s="570"/>
      <c r="B188" s="484"/>
      <c r="C188" s="484"/>
      <c r="D188" s="484"/>
      <c r="E188" s="484"/>
      <c r="F188" s="591"/>
      <c r="G188" s="247"/>
    </row>
    <row r="189" spans="1:7">
      <c r="A189" s="474" t="s">
        <v>800</v>
      </c>
      <c r="B189" s="475" t="s">
        <v>801</v>
      </c>
      <c r="C189" s="509"/>
      <c r="D189" s="545"/>
      <c r="E189" s="546"/>
      <c r="F189" s="530"/>
      <c r="G189" s="247"/>
    </row>
    <row r="190" spans="1:7" ht="127.5">
      <c r="A190" s="614"/>
      <c r="B190" s="269" t="s">
        <v>802</v>
      </c>
      <c r="C190" s="476"/>
      <c r="D190" s="511"/>
      <c r="E190" s="512"/>
      <c r="F190" s="479"/>
      <c r="G190" s="247"/>
    </row>
    <row r="191" spans="1:7">
      <c r="A191" s="480" t="s">
        <v>769</v>
      </c>
      <c r="B191" s="510" t="s">
        <v>803</v>
      </c>
      <c r="C191" s="476" t="s">
        <v>804</v>
      </c>
      <c r="D191" s="511">
        <v>60</v>
      </c>
      <c r="E191" s="512">
        <v>0</v>
      </c>
      <c r="F191" s="479">
        <f>D191*E191</f>
        <v>0</v>
      </c>
      <c r="G191" s="247"/>
    </row>
    <row r="192" spans="1:7">
      <c r="A192" s="480" t="s">
        <v>771</v>
      </c>
      <c r="B192" s="510" t="s">
        <v>805</v>
      </c>
      <c r="C192" s="476" t="s">
        <v>804</v>
      </c>
      <c r="D192" s="511">
        <v>30</v>
      </c>
      <c r="E192" s="512">
        <v>0</v>
      </c>
      <c r="F192" s="479">
        <f>D192*E192</f>
        <v>0</v>
      </c>
      <c r="G192" s="247"/>
    </row>
    <row r="193" spans="1:7">
      <c r="A193" s="615"/>
      <c r="B193" s="583"/>
      <c r="C193" s="583"/>
      <c r="D193" s="583"/>
      <c r="E193" s="583"/>
      <c r="F193" s="616"/>
      <c r="G193" s="247"/>
    </row>
    <row r="194" spans="1:7">
      <c r="A194" s="291" t="str">
        <f>A146</f>
        <v>A.1.</v>
      </c>
      <c r="B194" s="287" t="str">
        <f>B146</f>
        <v>PRIPREMNI RADOVI I UKLANJANJA</v>
      </c>
      <c r="C194" s="292"/>
      <c r="D194" s="293"/>
      <c r="E194" s="294"/>
      <c r="F194" s="295">
        <f>SUM(F149:F193)</f>
        <v>0</v>
      </c>
      <c r="G194" s="247"/>
    </row>
    <row r="195" spans="1:7">
      <c r="A195" s="617"/>
      <c r="B195" s="618"/>
      <c r="C195" s="618"/>
      <c r="D195" s="619"/>
      <c r="E195" s="621"/>
      <c r="F195" s="620"/>
      <c r="G195" s="247"/>
    </row>
    <row r="196" spans="1:7">
      <c r="A196" s="287" t="s">
        <v>806</v>
      </c>
      <c r="B196" s="287" t="s">
        <v>807</v>
      </c>
      <c r="C196" s="287"/>
      <c r="D196" s="287"/>
      <c r="E196" s="296"/>
      <c r="F196" s="288"/>
      <c r="G196" s="247"/>
    </row>
    <row r="197" spans="1:7">
      <c r="A197" s="522"/>
      <c r="B197" s="571"/>
      <c r="C197" s="571"/>
      <c r="D197" s="572"/>
      <c r="E197" s="472"/>
      <c r="F197" s="573"/>
      <c r="G197" s="247"/>
    </row>
    <row r="198" spans="1:7">
      <c r="A198" s="474" t="s">
        <v>168</v>
      </c>
      <c r="B198" s="475" t="s">
        <v>808</v>
      </c>
      <c r="C198" s="509"/>
      <c r="D198" s="545"/>
      <c r="E198" s="546"/>
      <c r="F198" s="530"/>
      <c r="G198" s="247"/>
    </row>
    <row r="199" spans="1:7" ht="153">
      <c r="A199" s="480"/>
      <c r="B199" s="269" t="s">
        <v>809</v>
      </c>
      <c r="C199" s="585"/>
      <c r="D199" s="586"/>
      <c r="E199" s="587"/>
      <c r="F199" s="588"/>
      <c r="G199" s="247"/>
    </row>
    <row r="200" spans="1:7">
      <c r="A200" s="480"/>
      <c r="B200" s="510" t="s">
        <v>810</v>
      </c>
      <c r="C200" s="476" t="s">
        <v>804</v>
      </c>
      <c r="D200" s="511">
        <v>30</v>
      </c>
      <c r="E200" s="512">
        <v>0</v>
      </c>
      <c r="F200" s="479">
        <f>D200*E200</f>
        <v>0</v>
      </c>
      <c r="G200" s="247"/>
    </row>
    <row r="201" spans="1:7">
      <c r="A201" s="282"/>
      <c r="B201" s="581"/>
      <c r="C201" s="581"/>
      <c r="D201" s="582"/>
      <c r="E201" s="583"/>
      <c r="F201" s="584"/>
      <c r="G201" s="247"/>
    </row>
    <row r="202" spans="1:7">
      <c r="A202" s="291" t="str">
        <f>$A$196</f>
        <v>A.2.</v>
      </c>
      <c r="B202" s="287" t="str">
        <f>$B$196</f>
        <v>BETONSKI RADOVI</v>
      </c>
      <c r="C202" s="292"/>
      <c r="D202" s="293"/>
      <c r="E202" s="294"/>
      <c r="F202" s="295">
        <f>SUM(F199:F201)</f>
        <v>0</v>
      </c>
      <c r="G202" s="247"/>
    </row>
    <row r="203" spans="1:7">
      <c r="A203" s="617"/>
      <c r="B203" s="618"/>
      <c r="C203" s="618"/>
      <c r="D203" s="619"/>
      <c r="E203" s="621"/>
      <c r="F203" s="620"/>
      <c r="G203" s="247"/>
    </row>
    <row r="204" spans="1:7">
      <c r="A204" s="287" t="s">
        <v>811</v>
      </c>
      <c r="B204" s="287" t="s">
        <v>687</v>
      </c>
      <c r="C204" s="287"/>
      <c r="D204" s="287"/>
      <c r="E204" s="296"/>
      <c r="F204" s="288"/>
      <c r="G204" s="247"/>
    </row>
    <row r="205" spans="1:7">
      <c r="A205" s="522"/>
      <c r="B205" s="571"/>
      <c r="C205" s="571"/>
      <c r="D205" s="572"/>
      <c r="E205" s="472"/>
      <c r="F205" s="573"/>
      <c r="G205" s="247"/>
    </row>
    <row r="206" spans="1:7">
      <c r="A206" s="474" t="s">
        <v>812</v>
      </c>
      <c r="B206" s="475" t="s">
        <v>813</v>
      </c>
      <c r="C206" s="476"/>
      <c r="D206" s="511"/>
      <c r="E206" s="558"/>
      <c r="F206" s="479"/>
      <c r="G206" s="247"/>
    </row>
    <row r="207" spans="1:7" ht="127.5">
      <c r="A207" s="480"/>
      <c r="B207" s="269" t="s">
        <v>814</v>
      </c>
      <c r="C207" s="476"/>
      <c r="D207" s="511"/>
      <c r="E207" s="558"/>
      <c r="F207" s="479"/>
      <c r="G207" s="247"/>
    </row>
    <row r="208" spans="1:7">
      <c r="A208" s="480"/>
      <c r="B208" s="510" t="s">
        <v>815</v>
      </c>
      <c r="C208" s="476" t="s">
        <v>456</v>
      </c>
      <c r="D208" s="511">
        <v>6</v>
      </c>
      <c r="E208" s="558">
        <v>0</v>
      </c>
      <c r="F208" s="479">
        <f>D208*E208</f>
        <v>0</v>
      </c>
      <c r="G208" s="247"/>
    </row>
    <row r="209" spans="1:7">
      <c r="A209" s="533"/>
      <c r="B209" s="574"/>
      <c r="C209" s="574"/>
      <c r="D209" s="483"/>
      <c r="E209" s="484"/>
      <c r="F209" s="485"/>
      <c r="G209" s="247"/>
    </row>
    <row r="210" spans="1:7">
      <c r="A210" s="474" t="s">
        <v>816</v>
      </c>
      <c r="B210" s="475" t="s">
        <v>817</v>
      </c>
      <c r="C210" s="509"/>
      <c r="D210" s="545"/>
      <c r="E210" s="559"/>
      <c r="F210" s="575"/>
      <c r="G210" s="247"/>
    </row>
    <row r="211" spans="1:7" ht="204">
      <c r="A211" s="480"/>
      <c r="B211" s="269" t="s">
        <v>818</v>
      </c>
      <c r="C211" s="476"/>
      <c r="D211" s="511"/>
      <c r="E211" s="576"/>
      <c r="F211" s="577"/>
      <c r="G211" s="247"/>
    </row>
    <row r="212" spans="1:7">
      <c r="A212" s="480"/>
      <c r="B212" s="510" t="s">
        <v>819</v>
      </c>
      <c r="C212" s="476" t="s">
        <v>456</v>
      </c>
      <c r="D212" s="511">
        <v>12</v>
      </c>
      <c r="E212" s="576">
        <v>0</v>
      </c>
      <c r="F212" s="479">
        <f>D212*E212</f>
        <v>0</v>
      </c>
      <c r="G212" s="247"/>
    </row>
    <row r="213" spans="1:7">
      <c r="A213" s="533"/>
      <c r="B213" s="574"/>
      <c r="C213" s="574"/>
      <c r="D213" s="483"/>
      <c r="E213" s="484"/>
      <c r="F213" s="485"/>
      <c r="G213" s="247"/>
    </row>
    <row r="214" spans="1:7">
      <c r="A214" s="578" t="s">
        <v>820</v>
      </c>
      <c r="B214" s="475" t="s">
        <v>821</v>
      </c>
      <c r="C214" s="509"/>
      <c r="D214" s="545"/>
      <c r="E214" s="546"/>
      <c r="F214" s="530"/>
      <c r="G214" s="247"/>
    </row>
    <row r="215" spans="1:7" ht="178.5">
      <c r="A215" s="480"/>
      <c r="B215" s="269" t="s">
        <v>822</v>
      </c>
      <c r="C215" s="476"/>
      <c r="D215" s="511"/>
      <c r="E215" s="512"/>
      <c r="F215" s="479"/>
      <c r="G215" s="247"/>
    </row>
    <row r="216" spans="1:7">
      <c r="A216" s="480"/>
      <c r="B216" s="510" t="s">
        <v>823</v>
      </c>
      <c r="C216" s="476" t="s">
        <v>456</v>
      </c>
      <c r="D216" s="511">
        <v>12</v>
      </c>
      <c r="E216" s="512">
        <v>0</v>
      </c>
      <c r="F216" s="479">
        <f>D216*E216</f>
        <v>0</v>
      </c>
      <c r="G216" s="247"/>
    </row>
    <row r="217" spans="1:7">
      <c r="A217" s="533"/>
      <c r="B217" s="484"/>
      <c r="C217" s="484"/>
      <c r="D217" s="484"/>
      <c r="E217" s="484"/>
      <c r="F217" s="579"/>
      <c r="G217" s="247"/>
    </row>
    <row r="218" spans="1:7">
      <c r="A218" s="474" t="s">
        <v>824</v>
      </c>
      <c r="B218" s="475" t="s">
        <v>825</v>
      </c>
      <c r="C218" s="509"/>
      <c r="D218" s="545"/>
      <c r="E218" s="546"/>
      <c r="F218" s="530"/>
      <c r="G218" s="247"/>
    </row>
    <row r="219" spans="1:7" ht="165.75">
      <c r="A219" s="480"/>
      <c r="B219" s="269" t="s">
        <v>826</v>
      </c>
      <c r="C219" s="509"/>
      <c r="D219" s="545"/>
      <c r="E219" s="546"/>
      <c r="F219" s="530"/>
      <c r="G219" s="247"/>
    </row>
    <row r="220" spans="1:7">
      <c r="A220" s="480"/>
      <c r="B220" s="510" t="s">
        <v>827</v>
      </c>
      <c r="C220" s="476" t="s">
        <v>456</v>
      </c>
      <c r="D220" s="580">
        <v>25</v>
      </c>
      <c r="E220" s="508">
        <v>0</v>
      </c>
      <c r="F220" s="479">
        <f>D220*E220</f>
        <v>0</v>
      </c>
      <c r="G220" s="247"/>
    </row>
    <row r="221" spans="1:7">
      <c r="A221" s="533"/>
      <c r="B221" s="574"/>
      <c r="C221" s="574"/>
      <c r="D221" s="483"/>
      <c r="E221" s="484"/>
      <c r="F221" s="485"/>
      <c r="G221" s="247"/>
    </row>
    <row r="222" spans="1:7">
      <c r="A222" s="474" t="s">
        <v>828</v>
      </c>
      <c r="B222" s="475" t="s">
        <v>829</v>
      </c>
      <c r="C222" s="509"/>
      <c r="D222" s="545"/>
      <c r="E222" s="546"/>
      <c r="F222" s="530"/>
      <c r="G222" s="247"/>
    </row>
    <row r="223" spans="1:7" ht="51">
      <c r="A223" s="480"/>
      <c r="B223" s="269" t="s">
        <v>830</v>
      </c>
      <c r="C223" s="476"/>
      <c r="D223" s="511"/>
      <c r="E223" s="512"/>
      <c r="F223" s="479"/>
      <c r="G223" s="247"/>
    </row>
    <row r="224" spans="1:7">
      <c r="A224" s="480" t="s">
        <v>769</v>
      </c>
      <c r="B224" s="510" t="s">
        <v>831</v>
      </c>
      <c r="C224" s="476" t="s">
        <v>804</v>
      </c>
      <c r="D224" s="511">
        <v>30</v>
      </c>
      <c r="E224" s="512">
        <v>0</v>
      </c>
      <c r="F224" s="479">
        <f>D224*E224</f>
        <v>0</v>
      </c>
      <c r="G224" s="247"/>
    </row>
    <row r="225" spans="1:7">
      <c r="A225" s="480" t="s">
        <v>771</v>
      </c>
      <c r="B225" s="510" t="s">
        <v>832</v>
      </c>
      <c r="C225" s="476" t="s">
        <v>804</v>
      </c>
      <c r="D225" s="511">
        <v>30</v>
      </c>
      <c r="E225" s="512">
        <v>0</v>
      </c>
      <c r="F225" s="479">
        <f>D225*E225</f>
        <v>0</v>
      </c>
      <c r="G225" s="247"/>
    </row>
    <row r="226" spans="1:7">
      <c r="A226" s="282"/>
      <c r="B226" s="581"/>
      <c r="C226" s="581"/>
      <c r="D226" s="582"/>
      <c r="E226" s="583"/>
      <c r="F226" s="584"/>
      <c r="G226" s="247"/>
    </row>
    <row r="227" spans="1:7">
      <c r="A227" s="291" t="str">
        <f>$A$204</f>
        <v>A.3.</v>
      </c>
      <c r="B227" s="287" t="str">
        <f>$B$204</f>
        <v>ZIDARSKI RADOVI</v>
      </c>
      <c r="C227" s="292"/>
      <c r="D227" s="293"/>
      <c r="E227" s="294"/>
      <c r="F227" s="295">
        <f>SUM(F207:F226)</f>
        <v>0</v>
      </c>
      <c r="G227" s="247"/>
    </row>
    <row r="228" spans="1:7">
      <c r="A228" s="617"/>
      <c r="B228" s="618"/>
      <c r="C228" s="618"/>
      <c r="D228" s="619"/>
      <c r="E228" s="621"/>
      <c r="F228" s="620"/>
      <c r="G228" s="247"/>
    </row>
    <row r="229" spans="1:7">
      <c r="A229" s="287" t="s">
        <v>833</v>
      </c>
      <c r="B229" s="287" t="s">
        <v>703</v>
      </c>
      <c r="C229" s="287"/>
      <c r="D229" s="287"/>
      <c r="E229" s="296"/>
      <c r="F229" s="288"/>
      <c r="G229" s="247"/>
    </row>
    <row r="230" spans="1:7">
      <c r="A230" s="550"/>
      <c r="B230" s="524"/>
      <c r="C230" s="551"/>
      <c r="D230" s="552"/>
      <c r="E230" s="553"/>
      <c r="F230" s="527"/>
      <c r="G230" s="247"/>
    </row>
    <row r="231" spans="1:7">
      <c r="A231" s="474" t="s">
        <v>834</v>
      </c>
      <c r="B231" s="475" t="s">
        <v>835</v>
      </c>
      <c r="C231" s="509"/>
      <c r="D231" s="545"/>
      <c r="E231" s="559"/>
      <c r="F231" s="530"/>
      <c r="G231" s="247"/>
    </row>
    <row r="232" spans="1:7" ht="191.25">
      <c r="A232" s="480"/>
      <c r="B232" s="269" t="s">
        <v>836</v>
      </c>
      <c r="C232" s="560"/>
      <c r="D232" s="500"/>
      <c r="E232" s="561"/>
      <c r="F232" s="562"/>
      <c r="G232" s="247"/>
    </row>
    <row r="233" spans="1:7">
      <c r="A233" s="506"/>
      <c r="B233" s="563" t="s">
        <v>835</v>
      </c>
      <c r="C233" s="564" t="s">
        <v>118</v>
      </c>
      <c r="D233" s="565">
        <v>35</v>
      </c>
      <c r="E233" s="565">
        <v>0</v>
      </c>
      <c r="F233" s="479">
        <f>D233*E233</f>
        <v>0</v>
      </c>
      <c r="G233" s="247"/>
    </row>
    <row r="234" spans="1:7">
      <c r="A234" s="480"/>
      <c r="B234" s="482"/>
      <c r="C234" s="476"/>
      <c r="D234" s="477"/>
      <c r="E234" s="532"/>
      <c r="F234" s="479"/>
      <c r="G234" s="247"/>
    </row>
    <row r="235" spans="1:7">
      <c r="A235" s="474" t="s">
        <v>837</v>
      </c>
      <c r="B235" s="475" t="s">
        <v>838</v>
      </c>
      <c r="C235" s="509"/>
      <c r="D235" s="545"/>
      <c r="E235" s="559"/>
      <c r="F235" s="530"/>
      <c r="G235" s="247"/>
    </row>
    <row r="236" spans="1:7" ht="204">
      <c r="A236" s="566"/>
      <c r="B236" s="269" t="s">
        <v>839</v>
      </c>
      <c r="C236" s="567"/>
      <c r="D236" s="568"/>
      <c r="E236" s="568"/>
      <c r="F236" s="569"/>
      <c r="G236" s="247"/>
    </row>
    <row r="237" spans="1:7" ht="25.5">
      <c r="A237" s="480" t="s">
        <v>769</v>
      </c>
      <c r="B237" s="510" t="s">
        <v>840</v>
      </c>
      <c r="C237" s="476" t="s">
        <v>8</v>
      </c>
      <c r="D237" s="511">
        <v>2</v>
      </c>
      <c r="E237" s="558">
        <v>0</v>
      </c>
      <c r="F237" s="479">
        <f t="shared" ref="F237:F243" si="0">D237*E237</f>
        <v>0</v>
      </c>
      <c r="G237" s="247"/>
    </row>
    <row r="238" spans="1:7" ht="25.5">
      <c r="A238" s="480" t="s">
        <v>771</v>
      </c>
      <c r="B238" s="510" t="s">
        <v>841</v>
      </c>
      <c r="C238" s="476" t="s">
        <v>8</v>
      </c>
      <c r="D238" s="511">
        <v>1</v>
      </c>
      <c r="E238" s="558">
        <v>0</v>
      </c>
      <c r="F238" s="479">
        <f t="shared" si="0"/>
        <v>0</v>
      </c>
      <c r="G238" s="247"/>
    </row>
    <row r="239" spans="1:7" ht="25.5">
      <c r="A239" s="480" t="s">
        <v>842</v>
      </c>
      <c r="B239" s="510" t="s">
        <v>843</v>
      </c>
      <c r="C239" s="476" t="s">
        <v>8</v>
      </c>
      <c r="D239" s="511">
        <v>1</v>
      </c>
      <c r="E239" s="558">
        <v>0</v>
      </c>
      <c r="F239" s="479">
        <f t="shared" si="0"/>
        <v>0</v>
      </c>
      <c r="G239" s="247"/>
    </row>
    <row r="240" spans="1:7" ht="25.5">
      <c r="A240" s="480" t="s">
        <v>844</v>
      </c>
      <c r="B240" s="510" t="s">
        <v>845</v>
      </c>
      <c r="C240" s="476" t="s">
        <v>8</v>
      </c>
      <c r="D240" s="511">
        <v>1</v>
      </c>
      <c r="E240" s="558">
        <v>0</v>
      </c>
      <c r="F240" s="479">
        <f t="shared" si="0"/>
        <v>0</v>
      </c>
      <c r="G240" s="247"/>
    </row>
    <row r="241" spans="1:7" ht="25.5">
      <c r="A241" s="480" t="s">
        <v>846</v>
      </c>
      <c r="B241" s="510" t="s">
        <v>847</v>
      </c>
      <c r="C241" s="476" t="s">
        <v>8</v>
      </c>
      <c r="D241" s="511">
        <v>1</v>
      </c>
      <c r="E241" s="558">
        <v>0</v>
      </c>
      <c r="F241" s="479">
        <f t="shared" si="0"/>
        <v>0</v>
      </c>
      <c r="G241" s="247"/>
    </row>
    <row r="242" spans="1:7" ht="25.5">
      <c r="A242" s="480" t="s">
        <v>848</v>
      </c>
      <c r="B242" s="510" t="s">
        <v>849</v>
      </c>
      <c r="C242" s="476" t="s">
        <v>8</v>
      </c>
      <c r="D242" s="511">
        <v>1</v>
      </c>
      <c r="E242" s="558">
        <v>0</v>
      </c>
      <c r="F242" s="479">
        <f t="shared" si="0"/>
        <v>0</v>
      </c>
      <c r="G242" s="247"/>
    </row>
    <row r="243" spans="1:7" ht="25.5">
      <c r="A243" s="480" t="s">
        <v>850</v>
      </c>
      <c r="B243" s="510" t="s">
        <v>851</v>
      </c>
      <c r="C243" s="476" t="s">
        <v>8</v>
      </c>
      <c r="D243" s="511">
        <v>1</v>
      </c>
      <c r="E243" s="558">
        <v>0</v>
      </c>
      <c r="F243" s="479">
        <f t="shared" si="0"/>
        <v>0</v>
      </c>
      <c r="G243" s="247"/>
    </row>
    <row r="244" spans="1:7">
      <c r="A244" s="480"/>
      <c r="B244" s="482"/>
      <c r="C244" s="476"/>
      <c r="D244" s="477"/>
      <c r="E244" s="532"/>
      <c r="F244" s="479"/>
      <c r="G244" s="247"/>
    </row>
    <row r="245" spans="1:7">
      <c r="A245" s="474" t="s">
        <v>852</v>
      </c>
      <c r="B245" s="475" t="s">
        <v>853</v>
      </c>
      <c r="C245" s="484"/>
      <c r="D245" s="477"/>
      <c r="E245" s="532"/>
      <c r="F245" s="479"/>
      <c r="G245" s="247"/>
    </row>
    <row r="246" spans="1:7" ht="204">
      <c r="A246" s="570"/>
      <c r="B246" s="269" t="s">
        <v>854</v>
      </c>
      <c r="C246" s="560"/>
      <c r="D246" s="477"/>
      <c r="E246" s="532"/>
      <c r="F246" s="479"/>
      <c r="G246" s="247"/>
    </row>
    <row r="247" spans="1:7">
      <c r="A247" s="570"/>
      <c r="B247" s="441" t="s">
        <v>855</v>
      </c>
      <c r="C247" s="476" t="s">
        <v>8</v>
      </c>
      <c r="D247" s="511">
        <v>1</v>
      </c>
      <c r="E247" s="558">
        <v>0</v>
      </c>
      <c r="F247" s="479">
        <f>D247*E247</f>
        <v>0</v>
      </c>
      <c r="G247" s="247"/>
    </row>
    <row r="248" spans="1:7">
      <c r="A248" s="541"/>
      <c r="B248" s="542"/>
      <c r="C248" s="518"/>
      <c r="D248" s="543"/>
      <c r="E248" s="544"/>
      <c r="F248" s="521"/>
      <c r="G248" s="247"/>
    </row>
    <row r="249" spans="1:7">
      <c r="A249" s="287" t="str">
        <f>$A$229</f>
        <v>A.4.</v>
      </c>
      <c r="B249" s="287" t="str">
        <f>$B$229</f>
        <v>BRAVARSKI RADOVI</v>
      </c>
      <c r="C249" s="287"/>
      <c r="D249" s="287"/>
      <c r="E249" s="296"/>
      <c r="F249" s="295">
        <f>SUM(F232:F248)</f>
        <v>0</v>
      </c>
      <c r="G249" s="247"/>
    </row>
    <row r="250" spans="1:7">
      <c r="A250" s="622"/>
      <c r="B250" s="623"/>
      <c r="C250" s="624"/>
      <c r="D250" s="625"/>
      <c r="E250" s="626"/>
      <c r="F250" s="627"/>
      <c r="G250" s="247"/>
    </row>
    <row r="251" spans="1:7">
      <c r="A251" s="287" t="s">
        <v>856</v>
      </c>
      <c r="B251" s="287" t="s">
        <v>693</v>
      </c>
      <c r="C251" s="287"/>
      <c r="D251" s="287"/>
      <c r="E251" s="296"/>
      <c r="F251" s="288"/>
      <c r="G251" s="247"/>
    </row>
    <row r="252" spans="1:7">
      <c r="A252" s="550"/>
      <c r="B252" s="524"/>
      <c r="C252" s="551"/>
      <c r="D252" s="552"/>
      <c r="E252" s="553"/>
      <c r="F252" s="527"/>
      <c r="G252" s="247"/>
    </row>
    <row r="253" spans="1:7">
      <c r="A253" s="474" t="s">
        <v>857</v>
      </c>
      <c r="B253" s="475" t="s">
        <v>858</v>
      </c>
      <c r="C253" s="476"/>
      <c r="D253" s="477"/>
      <c r="E253" s="532"/>
      <c r="F253" s="479"/>
      <c r="G253" s="247"/>
    </row>
    <row r="254" spans="1:7" ht="344.25">
      <c r="A254" s="474"/>
      <c r="B254" s="269" t="s">
        <v>859</v>
      </c>
      <c r="C254" s="476"/>
      <c r="D254" s="477"/>
      <c r="E254" s="532"/>
      <c r="F254" s="479"/>
      <c r="G254" s="247"/>
    </row>
    <row r="255" spans="1:7">
      <c r="A255" s="480"/>
      <c r="B255" s="510" t="s">
        <v>819</v>
      </c>
      <c r="C255" s="476" t="s">
        <v>456</v>
      </c>
      <c r="D255" s="511">
        <v>39</v>
      </c>
      <c r="E255" s="512">
        <v>0</v>
      </c>
      <c r="F255" s="479">
        <f>D255*E255</f>
        <v>0</v>
      </c>
      <c r="G255" s="247"/>
    </row>
    <row r="256" spans="1:7">
      <c r="A256" s="480"/>
      <c r="B256" s="482"/>
      <c r="C256" s="476"/>
      <c r="D256" s="477"/>
      <c r="E256" s="532"/>
      <c r="F256" s="479"/>
      <c r="G256" s="247"/>
    </row>
    <row r="257" spans="1:7">
      <c r="A257" s="474" t="s">
        <v>860</v>
      </c>
      <c r="B257" s="475" t="s">
        <v>861</v>
      </c>
      <c r="C257" s="476"/>
      <c r="D257" s="554"/>
      <c r="E257" s="555"/>
      <c r="F257" s="556"/>
      <c r="G257" s="247"/>
    </row>
    <row r="258" spans="1:7" ht="178.5">
      <c r="A258" s="474"/>
      <c r="B258" s="557" t="s">
        <v>862</v>
      </c>
      <c r="C258" s="476"/>
      <c r="D258" s="554"/>
      <c r="E258" s="555"/>
      <c r="F258" s="556"/>
      <c r="G258" s="247"/>
    </row>
    <row r="259" spans="1:7">
      <c r="A259" s="480"/>
      <c r="B259" s="510" t="s">
        <v>863</v>
      </c>
      <c r="C259" s="476" t="s">
        <v>456</v>
      </c>
      <c r="D259" s="511">
        <v>44</v>
      </c>
      <c r="E259" s="558">
        <v>0</v>
      </c>
      <c r="F259" s="479">
        <f>D259*E259</f>
        <v>0</v>
      </c>
      <c r="G259" s="247"/>
    </row>
    <row r="260" spans="1:7">
      <c r="A260" s="541"/>
      <c r="B260" s="542"/>
      <c r="C260" s="518"/>
      <c r="D260" s="543"/>
      <c r="E260" s="544"/>
      <c r="F260" s="521"/>
      <c r="G260" s="247"/>
    </row>
    <row r="261" spans="1:7">
      <c r="A261" s="287" t="str">
        <f>$A$251</f>
        <v>A.5.</v>
      </c>
      <c r="B261" s="287" t="str">
        <f>$B$251</f>
        <v>GIPSKARTONSKI RADOVI</v>
      </c>
      <c r="C261" s="287"/>
      <c r="D261" s="287"/>
      <c r="E261" s="296"/>
      <c r="F261" s="295">
        <f>SUM(F254:F260)</f>
        <v>0</v>
      </c>
      <c r="G261" s="247"/>
    </row>
    <row r="262" spans="1:7">
      <c r="A262" s="617"/>
      <c r="B262" s="297"/>
      <c r="C262" s="628"/>
      <c r="D262" s="629"/>
      <c r="E262" s="630"/>
      <c r="F262" s="627"/>
      <c r="G262" s="247"/>
    </row>
    <row r="263" spans="1:7">
      <c r="A263" s="287" t="s">
        <v>864</v>
      </c>
      <c r="B263" s="287" t="s">
        <v>724</v>
      </c>
      <c r="C263" s="287"/>
      <c r="D263" s="287"/>
      <c r="E263" s="296"/>
      <c r="F263" s="288"/>
      <c r="G263" s="247"/>
    </row>
    <row r="264" spans="1:7">
      <c r="A264" s="522"/>
      <c r="B264" s="523"/>
      <c r="C264" s="524"/>
      <c r="D264" s="525"/>
      <c r="E264" s="526"/>
      <c r="F264" s="527"/>
      <c r="G264" s="247"/>
    </row>
    <row r="265" spans="1:7">
      <c r="A265" s="474" t="s">
        <v>865</v>
      </c>
      <c r="B265" s="495" t="s">
        <v>866</v>
      </c>
      <c r="C265" s="509"/>
      <c r="D265" s="545"/>
      <c r="E265" s="546"/>
      <c r="F265" s="530"/>
      <c r="G265" s="247"/>
    </row>
    <row r="266" spans="1:7" ht="216.75">
      <c r="A266" s="480"/>
      <c r="B266" s="269" t="s">
        <v>867</v>
      </c>
      <c r="C266" s="476"/>
      <c r="D266" s="511"/>
      <c r="E266" s="512"/>
      <c r="F266" s="479"/>
      <c r="G266" s="247"/>
    </row>
    <row r="267" spans="1:7">
      <c r="A267" s="480"/>
      <c r="B267" s="510" t="s">
        <v>868</v>
      </c>
      <c r="C267" s="476" t="s">
        <v>456</v>
      </c>
      <c r="D267" s="511">
        <v>155</v>
      </c>
      <c r="E267" s="512">
        <v>0</v>
      </c>
      <c r="F267" s="479">
        <f>D267*E267</f>
        <v>0</v>
      </c>
      <c r="G267" s="247"/>
    </row>
    <row r="268" spans="1:7">
      <c r="A268" s="282"/>
      <c r="B268" s="547"/>
      <c r="C268" s="542"/>
      <c r="D268" s="548"/>
      <c r="E268" s="549"/>
      <c r="F268" s="521"/>
      <c r="G268" s="247"/>
    </row>
    <row r="269" spans="1:7">
      <c r="A269" s="287" t="str">
        <f>$A$263</f>
        <v>A.6.</v>
      </c>
      <c r="B269" s="287" t="str">
        <f>$B$263</f>
        <v>KERAMIČARSKI RADOVI</v>
      </c>
      <c r="C269" s="287"/>
      <c r="D269" s="287"/>
      <c r="E269" s="296"/>
      <c r="F269" s="295">
        <f>SUM(F266:F268)</f>
        <v>0</v>
      </c>
      <c r="G269" s="247"/>
    </row>
    <row r="270" spans="1:7">
      <c r="A270" s="617"/>
      <c r="B270" s="297"/>
      <c r="C270" s="628"/>
      <c r="D270" s="629"/>
      <c r="E270" s="630"/>
      <c r="F270" s="627"/>
      <c r="G270" s="247"/>
    </row>
    <row r="271" spans="1:7">
      <c r="A271" s="287" t="s">
        <v>869</v>
      </c>
      <c r="B271" s="287" t="s">
        <v>729</v>
      </c>
      <c r="C271" s="287"/>
      <c r="D271" s="287"/>
      <c r="E271" s="296"/>
      <c r="F271" s="288"/>
      <c r="G271" s="247"/>
    </row>
    <row r="272" spans="1:7">
      <c r="A272" s="522"/>
      <c r="B272" s="523"/>
      <c r="C272" s="524"/>
      <c r="D272" s="525"/>
      <c r="E272" s="526"/>
      <c r="F272" s="527"/>
      <c r="G272" s="247"/>
    </row>
    <row r="273" spans="1:7">
      <c r="A273" s="474" t="s">
        <v>870</v>
      </c>
      <c r="B273" s="475" t="s">
        <v>871</v>
      </c>
      <c r="C273" s="509"/>
      <c r="D273" s="528"/>
      <c r="E273" s="529"/>
      <c r="F273" s="530"/>
      <c r="G273" s="247"/>
    </row>
    <row r="274" spans="1:7" ht="114.75">
      <c r="A274" s="480"/>
      <c r="B274" s="269" t="s">
        <v>872</v>
      </c>
      <c r="C274" s="476"/>
      <c r="D274" s="531"/>
      <c r="E274" s="532"/>
      <c r="F274" s="479"/>
      <c r="G274" s="247"/>
    </row>
    <row r="275" spans="1:7">
      <c r="A275" s="480"/>
      <c r="B275" s="510" t="s">
        <v>819</v>
      </c>
      <c r="C275" s="476" t="s">
        <v>456</v>
      </c>
      <c r="D275" s="531">
        <v>390</v>
      </c>
      <c r="E275" s="532">
        <v>0</v>
      </c>
      <c r="F275" s="479">
        <f>D275*E275</f>
        <v>0</v>
      </c>
      <c r="G275" s="247"/>
    </row>
    <row r="276" spans="1:7">
      <c r="A276" s="480"/>
      <c r="B276" s="510"/>
      <c r="C276" s="476"/>
      <c r="D276" s="477"/>
      <c r="E276" s="478"/>
      <c r="F276" s="479"/>
      <c r="G276" s="247"/>
    </row>
    <row r="277" spans="1:7">
      <c r="A277" s="474" t="s">
        <v>873</v>
      </c>
      <c r="B277" s="475" t="s">
        <v>874</v>
      </c>
      <c r="C277" s="509"/>
      <c r="D277" s="528"/>
      <c r="E277" s="529"/>
      <c r="F277" s="530"/>
      <c r="G277" s="247"/>
    </row>
    <row r="278" spans="1:7" ht="114.75">
      <c r="A278" s="480"/>
      <c r="B278" s="269" t="s">
        <v>875</v>
      </c>
      <c r="C278" s="476"/>
      <c r="D278" s="531"/>
      <c r="E278" s="532"/>
      <c r="F278" s="479"/>
      <c r="G278" s="247"/>
    </row>
    <row r="279" spans="1:7">
      <c r="A279" s="480"/>
      <c r="B279" s="510" t="s">
        <v>819</v>
      </c>
      <c r="C279" s="476" t="s">
        <v>456</v>
      </c>
      <c r="D279" s="531">
        <v>75</v>
      </c>
      <c r="E279" s="532">
        <v>0</v>
      </c>
      <c r="F279" s="479">
        <f>D279*E279</f>
        <v>0</v>
      </c>
      <c r="G279" s="247"/>
    </row>
    <row r="280" spans="1:7">
      <c r="A280" s="533"/>
      <c r="B280" s="534"/>
      <c r="C280" s="482"/>
      <c r="D280" s="500"/>
      <c r="E280" s="501"/>
      <c r="F280" s="479"/>
      <c r="G280" s="247"/>
    </row>
    <row r="281" spans="1:7">
      <c r="A281" s="474" t="s">
        <v>876</v>
      </c>
      <c r="B281" s="475" t="s">
        <v>877</v>
      </c>
      <c r="C281" s="509"/>
      <c r="D281" s="528"/>
      <c r="E281" s="529"/>
      <c r="F281" s="530"/>
      <c r="G281" s="247"/>
    </row>
    <row r="282" spans="1:7" ht="114.75">
      <c r="A282" s="480"/>
      <c r="B282" s="269" t="s">
        <v>878</v>
      </c>
      <c r="C282" s="476"/>
      <c r="D282" s="531"/>
      <c r="E282" s="532"/>
      <c r="F282" s="479"/>
      <c r="G282" s="247"/>
    </row>
    <row r="283" spans="1:7">
      <c r="A283" s="480"/>
      <c r="B283" s="510" t="s">
        <v>863</v>
      </c>
      <c r="C283" s="476" t="s">
        <v>456</v>
      </c>
      <c r="D283" s="531">
        <v>102</v>
      </c>
      <c r="E283" s="532">
        <v>0</v>
      </c>
      <c r="F283" s="479">
        <f>D283*E283</f>
        <v>0</v>
      </c>
      <c r="G283" s="247"/>
    </row>
    <row r="284" spans="1:7">
      <c r="A284" s="533"/>
      <c r="B284" s="534"/>
      <c r="C284" s="482"/>
      <c r="D284" s="500"/>
      <c r="E284" s="501"/>
      <c r="F284" s="479"/>
      <c r="G284" s="247"/>
    </row>
    <row r="285" spans="1:7">
      <c r="A285" s="474" t="s">
        <v>879</v>
      </c>
      <c r="B285" s="495" t="s">
        <v>880</v>
      </c>
      <c r="C285" s="535"/>
      <c r="D285" s="536"/>
      <c r="E285" s="537"/>
      <c r="F285" s="493"/>
      <c r="G285" s="247"/>
    </row>
    <row r="286" spans="1:7" ht="76.5">
      <c r="A286" s="506"/>
      <c r="B286" s="534" t="s">
        <v>881</v>
      </c>
      <c r="C286" s="538"/>
      <c r="D286" s="539"/>
      <c r="E286" s="512"/>
      <c r="F286" s="540"/>
      <c r="G286" s="247"/>
    </row>
    <row r="287" spans="1:7">
      <c r="A287" s="480"/>
      <c r="B287" s="510" t="s">
        <v>882</v>
      </c>
      <c r="C287" s="476" t="s">
        <v>456</v>
      </c>
      <c r="D287" s="511">
        <v>18</v>
      </c>
      <c r="E287" s="512">
        <v>0</v>
      </c>
      <c r="F287" s="479">
        <f>D287*E287</f>
        <v>0</v>
      </c>
      <c r="G287" s="247"/>
    </row>
    <row r="288" spans="1:7">
      <c r="A288" s="480"/>
      <c r="B288" s="510" t="s">
        <v>883</v>
      </c>
      <c r="C288" s="476" t="s">
        <v>804</v>
      </c>
      <c r="D288" s="511">
        <v>45</v>
      </c>
      <c r="E288" s="512">
        <v>0</v>
      </c>
      <c r="F288" s="479">
        <f>D288*E288</f>
        <v>0</v>
      </c>
      <c r="G288" s="247"/>
    </row>
    <row r="289" spans="1:7">
      <c r="A289" s="480"/>
      <c r="B289" s="510"/>
      <c r="C289" s="476"/>
      <c r="D289" s="511"/>
      <c r="E289" s="512"/>
      <c r="F289" s="479"/>
      <c r="G289" s="247"/>
    </row>
    <row r="290" spans="1:7">
      <c r="A290" s="474" t="s">
        <v>884</v>
      </c>
      <c r="B290" s="495" t="s">
        <v>885</v>
      </c>
      <c r="C290" s="476"/>
      <c r="D290" s="511"/>
      <c r="E290" s="512"/>
      <c r="F290" s="479"/>
      <c r="G290" s="247"/>
    </row>
    <row r="291" spans="1:7" ht="51">
      <c r="A291" s="480"/>
      <c r="B291" s="510" t="s">
        <v>886</v>
      </c>
      <c r="C291" s="476"/>
      <c r="D291" s="511"/>
      <c r="E291" s="512"/>
      <c r="F291" s="479"/>
      <c r="G291" s="247"/>
    </row>
    <row r="292" spans="1:7">
      <c r="A292" s="480"/>
      <c r="B292" s="510" t="s">
        <v>887</v>
      </c>
      <c r="C292" s="476" t="s">
        <v>804</v>
      </c>
      <c r="D292" s="531">
        <v>10</v>
      </c>
      <c r="E292" s="532">
        <v>0</v>
      </c>
      <c r="F292" s="479">
        <f>D292*E292</f>
        <v>0</v>
      </c>
      <c r="G292" s="247"/>
    </row>
    <row r="293" spans="1:7">
      <c r="A293" s="541"/>
      <c r="B293" s="542"/>
      <c r="C293" s="518"/>
      <c r="D293" s="543"/>
      <c r="E293" s="544"/>
      <c r="F293" s="521"/>
      <c r="G293" s="247"/>
    </row>
    <row r="294" spans="1:7">
      <c r="A294" s="291" t="str">
        <f>$A$271</f>
        <v>A.7.</v>
      </c>
      <c r="B294" s="298" t="str">
        <f>$B$271</f>
        <v>SOBOSLIKARSKI RADOVI</v>
      </c>
      <c r="C294" s="299"/>
      <c r="D294" s="300"/>
      <c r="E294" s="301"/>
      <c r="F294" s="295">
        <f>SUM(F274:F293)</f>
        <v>0</v>
      </c>
      <c r="G294" s="247"/>
    </row>
    <row r="295" spans="1:7">
      <c r="A295" s="622"/>
      <c r="B295" s="628"/>
      <c r="C295" s="624"/>
      <c r="D295" s="625"/>
      <c r="E295" s="626"/>
      <c r="F295" s="627"/>
      <c r="G295" s="247"/>
    </row>
    <row r="296" spans="1:7">
      <c r="A296" s="287" t="s">
        <v>888</v>
      </c>
      <c r="B296" s="287" t="s">
        <v>889</v>
      </c>
      <c r="C296" s="287"/>
      <c r="D296" s="287"/>
      <c r="E296" s="296"/>
      <c r="F296" s="288"/>
      <c r="G296" s="247"/>
    </row>
    <row r="297" spans="1:7">
      <c r="A297" s="471"/>
      <c r="B297" s="472"/>
      <c r="C297" s="472"/>
      <c r="D297" s="472"/>
      <c r="E297" s="472"/>
      <c r="F297" s="473"/>
      <c r="G297" s="247"/>
    </row>
    <row r="298" spans="1:7">
      <c r="A298" s="474" t="s">
        <v>890</v>
      </c>
      <c r="B298" s="475" t="s">
        <v>891</v>
      </c>
      <c r="C298" s="476"/>
      <c r="D298" s="477"/>
      <c r="E298" s="478"/>
      <c r="F298" s="479"/>
      <c r="G298" s="247"/>
    </row>
    <row r="299" spans="1:7" ht="102">
      <c r="A299" s="480"/>
      <c r="B299" s="481" t="s">
        <v>892</v>
      </c>
      <c r="C299" s="482"/>
      <c r="D299" s="483"/>
      <c r="E299" s="484"/>
      <c r="F299" s="485"/>
      <c r="G299" s="247"/>
    </row>
    <row r="300" spans="1:7">
      <c r="A300" s="486"/>
      <c r="B300" s="487" t="s">
        <v>893</v>
      </c>
      <c r="C300" s="488" t="s">
        <v>8</v>
      </c>
      <c r="D300" s="489">
        <v>10</v>
      </c>
      <c r="E300" s="490">
        <v>0</v>
      </c>
      <c r="F300" s="479">
        <f>D300*E300</f>
        <v>0</v>
      </c>
      <c r="G300" s="247"/>
    </row>
    <row r="301" spans="1:7">
      <c r="A301" s="486"/>
      <c r="B301" s="491"/>
      <c r="C301" s="488"/>
      <c r="D301" s="492"/>
      <c r="E301" s="490"/>
      <c r="F301" s="493"/>
      <c r="G301" s="247"/>
    </row>
    <row r="302" spans="1:7">
      <c r="A302" s="494" t="s">
        <v>894</v>
      </c>
      <c r="B302" s="495" t="s">
        <v>895</v>
      </c>
      <c r="C302" s="496"/>
      <c r="D302" s="497"/>
      <c r="E302" s="497"/>
      <c r="F302" s="498"/>
      <c r="G302" s="247"/>
    </row>
    <row r="303" spans="1:7" ht="63.75">
      <c r="A303" s="499"/>
      <c r="B303" s="268" t="s">
        <v>896</v>
      </c>
      <c r="C303" s="446"/>
      <c r="D303" s="500"/>
      <c r="E303" s="501"/>
      <c r="F303" s="502"/>
      <c r="G303" s="247"/>
    </row>
    <row r="304" spans="1:7">
      <c r="A304" s="499"/>
      <c r="B304" s="503" t="s">
        <v>897</v>
      </c>
      <c r="C304" s="446" t="s">
        <v>8</v>
      </c>
      <c r="D304" s="504">
        <v>2</v>
      </c>
      <c r="E304" s="505">
        <v>0</v>
      </c>
      <c r="F304" s="479">
        <f>D304*E304</f>
        <v>0</v>
      </c>
      <c r="G304" s="247"/>
    </row>
    <row r="305" spans="1:7">
      <c r="A305" s="506"/>
      <c r="B305" s="268"/>
      <c r="C305" s="476"/>
      <c r="D305" s="507"/>
      <c r="E305" s="508"/>
      <c r="F305" s="479"/>
      <c r="G305" s="247"/>
    </row>
    <row r="306" spans="1:7">
      <c r="A306" s="474" t="s">
        <v>898</v>
      </c>
      <c r="B306" s="475" t="s">
        <v>899</v>
      </c>
      <c r="C306" s="509"/>
      <c r="D306" s="507"/>
      <c r="E306" s="508"/>
      <c r="F306" s="479"/>
      <c r="G306" s="247"/>
    </row>
    <row r="307" spans="1:7" ht="114.75">
      <c r="A307" s="480"/>
      <c r="B307" s="268" t="s">
        <v>900</v>
      </c>
      <c r="C307" s="476"/>
      <c r="D307" s="507"/>
      <c r="E307" s="508"/>
      <c r="F307" s="479"/>
      <c r="G307" s="247"/>
    </row>
    <row r="308" spans="1:7">
      <c r="A308" s="480"/>
      <c r="B308" s="510" t="s">
        <v>901</v>
      </c>
      <c r="C308" s="476" t="s">
        <v>456</v>
      </c>
      <c r="D308" s="511">
        <v>3</v>
      </c>
      <c r="E308" s="512">
        <v>0</v>
      </c>
      <c r="F308" s="479">
        <f>D308*E308</f>
        <v>0</v>
      </c>
      <c r="G308" s="247"/>
    </row>
    <row r="309" spans="1:7">
      <c r="A309" s="506"/>
      <c r="B309" s="268"/>
      <c r="C309" s="476"/>
      <c r="D309" s="507"/>
      <c r="E309" s="508"/>
      <c r="F309" s="479"/>
      <c r="G309" s="247"/>
    </row>
    <row r="310" spans="1:7">
      <c r="A310" s="474" t="s">
        <v>902</v>
      </c>
      <c r="B310" s="495" t="s">
        <v>903</v>
      </c>
      <c r="C310" s="495"/>
      <c r="D310" s="513"/>
      <c r="E310" s="514"/>
      <c r="F310" s="515"/>
      <c r="G310" s="247"/>
    </row>
    <row r="311" spans="1:7" ht="114.75">
      <c r="A311" s="480"/>
      <c r="B311" s="269" t="s">
        <v>904</v>
      </c>
      <c r="C311" s="476"/>
      <c r="D311" s="511"/>
      <c r="E311" s="512"/>
      <c r="F311" s="479"/>
      <c r="G311" s="247"/>
    </row>
    <row r="312" spans="1:7">
      <c r="A312" s="480"/>
      <c r="B312" s="510" t="s">
        <v>905</v>
      </c>
      <c r="C312" s="476" t="s">
        <v>456</v>
      </c>
      <c r="D312" s="511">
        <v>140</v>
      </c>
      <c r="E312" s="512">
        <v>0</v>
      </c>
      <c r="F312" s="479">
        <f>D312*E312</f>
        <v>0</v>
      </c>
      <c r="G312" s="247"/>
    </row>
    <row r="313" spans="1:7">
      <c r="A313" s="516"/>
      <c r="B313" s="517"/>
      <c r="C313" s="518"/>
      <c r="D313" s="519"/>
      <c r="E313" s="520"/>
      <c r="F313" s="521"/>
      <c r="G313" s="247"/>
    </row>
    <row r="314" spans="1:7">
      <c r="A314" s="291" t="str">
        <f>A296</f>
        <v>A.8.</v>
      </c>
      <c r="B314" s="298" t="str">
        <f>B296</f>
        <v>OSTALO</v>
      </c>
      <c r="C314" s="299"/>
      <c r="D314" s="300"/>
      <c r="E314" s="302"/>
      <c r="F314" s="295">
        <f>SUM(F299:F313)</f>
        <v>0</v>
      </c>
      <c r="G314" s="247"/>
    </row>
    <row r="315" spans="1:7">
      <c r="A315" s="631"/>
      <c r="B315" s="632"/>
      <c r="C315" s="633"/>
      <c r="D315" s="634"/>
      <c r="E315" s="635"/>
      <c r="F315" s="636"/>
      <c r="G315" s="247"/>
    </row>
    <row r="316" spans="1:7">
      <c r="A316" s="303"/>
      <c r="B316" s="1145" t="s">
        <v>906</v>
      </c>
      <c r="C316" s="1146"/>
      <c r="D316" s="1146"/>
      <c r="E316" s="1147"/>
      <c r="F316" s="304"/>
      <c r="G316" s="247"/>
    </row>
    <row r="317" spans="1:7">
      <c r="A317" s="305"/>
      <c r="B317" s="306"/>
      <c r="C317" s="306"/>
      <c r="D317" s="306"/>
      <c r="E317" s="306"/>
      <c r="F317" s="307"/>
      <c r="G317" s="247"/>
    </row>
    <row r="318" spans="1:7">
      <c r="A318" s="291" t="str">
        <f>$A$194</f>
        <v>A.1.</v>
      </c>
      <c r="B318" s="298" t="str">
        <f>$B$146</f>
        <v>PRIPREMNI RADOVI I UKLANJANJA</v>
      </c>
      <c r="C318" s="292"/>
      <c r="D318" s="293"/>
      <c r="E318" s="841" t="s">
        <v>372</v>
      </c>
      <c r="F318" s="295">
        <f>F194</f>
        <v>0</v>
      </c>
      <c r="G318" s="247"/>
    </row>
    <row r="319" spans="1:7">
      <c r="A319" s="309"/>
      <c r="B319" s="309"/>
      <c r="C319" s="1132"/>
      <c r="D319" s="1133"/>
      <c r="E319" s="1134"/>
      <c r="F319" s="311"/>
      <c r="G319" s="247"/>
    </row>
    <row r="320" spans="1:7">
      <c r="A320" s="291" t="str">
        <f>$A$196</f>
        <v>A.2.</v>
      </c>
      <c r="B320" s="287" t="str">
        <f>$B$196</f>
        <v>BETONSKI RADOVI</v>
      </c>
      <c r="C320" s="292"/>
      <c r="D320" s="293"/>
      <c r="E320" s="841" t="s">
        <v>372</v>
      </c>
      <c r="F320" s="295">
        <f>F202</f>
        <v>0</v>
      </c>
      <c r="G320" s="247"/>
    </row>
    <row r="321" spans="1:7">
      <c r="A321" s="309"/>
      <c r="B321" s="308"/>
      <c r="C321" s="1132"/>
      <c r="D321" s="1133"/>
      <c r="E321" s="1134"/>
      <c r="F321" s="311"/>
      <c r="G321" s="247"/>
    </row>
    <row r="322" spans="1:7">
      <c r="A322" s="291" t="str">
        <f>$A$227</f>
        <v>A.3.</v>
      </c>
      <c r="B322" s="287" t="str">
        <f>$B$204</f>
        <v>ZIDARSKI RADOVI</v>
      </c>
      <c r="C322" s="292"/>
      <c r="D322" s="293"/>
      <c r="E322" s="841" t="s">
        <v>372</v>
      </c>
      <c r="F322" s="295">
        <f>F227</f>
        <v>0</v>
      </c>
      <c r="G322" s="247"/>
    </row>
    <row r="323" spans="1:7">
      <c r="A323" s="312"/>
      <c r="B323" s="308"/>
      <c r="C323" s="310"/>
      <c r="D323" s="313"/>
      <c r="E323" s="314"/>
      <c r="F323" s="311"/>
      <c r="G323" s="247"/>
    </row>
    <row r="324" spans="1:7">
      <c r="A324" s="291" t="str">
        <f>$A$229</f>
        <v>A.4.</v>
      </c>
      <c r="B324" s="287" t="str">
        <f>$B$229</f>
        <v>BRAVARSKI RADOVI</v>
      </c>
      <c r="C324" s="292"/>
      <c r="D324" s="293"/>
      <c r="E324" s="841" t="s">
        <v>372</v>
      </c>
      <c r="F324" s="295">
        <f>F249</f>
        <v>0</v>
      </c>
      <c r="G324" s="247"/>
    </row>
    <row r="325" spans="1:7">
      <c r="A325" s="312"/>
      <c r="B325" s="308"/>
      <c r="C325" s="310"/>
      <c r="D325" s="313"/>
      <c r="E325" s="314"/>
      <c r="F325" s="311"/>
      <c r="G325" s="247"/>
    </row>
    <row r="326" spans="1:7">
      <c r="A326" s="291" t="str">
        <f>$A$261</f>
        <v>A.5.</v>
      </c>
      <c r="B326" s="287" t="str">
        <f>$B$261</f>
        <v>GIPSKARTONSKI RADOVI</v>
      </c>
      <c r="C326" s="292"/>
      <c r="D326" s="293"/>
      <c r="E326" s="841" t="s">
        <v>372</v>
      </c>
      <c r="F326" s="295">
        <f>F261</f>
        <v>0</v>
      </c>
      <c r="G326" s="247"/>
    </row>
    <row r="327" spans="1:7">
      <c r="A327" s="312"/>
      <c r="B327" s="308"/>
      <c r="C327" s="310"/>
      <c r="D327" s="313"/>
      <c r="E327" s="314"/>
      <c r="F327" s="311"/>
      <c r="G327" s="247"/>
    </row>
    <row r="328" spans="1:7">
      <c r="A328" s="291" t="str">
        <f>$A$269</f>
        <v>A.6.</v>
      </c>
      <c r="B328" s="287" t="str">
        <f>$B$269</f>
        <v>KERAMIČARSKI RADOVI</v>
      </c>
      <c r="C328" s="292"/>
      <c r="D328" s="293"/>
      <c r="E328" s="841" t="s">
        <v>372</v>
      </c>
      <c r="F328" s="295">
        <f>F269</f>
        <v>0</v>
      </c>
      <c r="G328" s="247"/>
    </row>
    <row r="329" spans="1:7">
      <c r="A329" s="312"/>
      <c r="B329" s="308"/>
      <c r="C329" s="310"/>
      <c r="D329" s="313"/>
      <c r="E329" s="314"/>
      <c r="F329" s="311"/>
      <c r="G329" s="247"/>
    </row>
    <row r="330" spans="1:7">
      <c r="A330" s="291" t="str">
        <f>$A$294</f>
        <v>A.7.</v>
      </c>
      <c r="B330" s="287" t="str">
        <f>$B$294</f>
        <v>SOBOSLIKARSKI RADOVI</v>
      </c>
      <c r="C330" s="292"/>
      <c r="D330" s="293"/>
      <c r="E330" s="841" t="s">
        <v>372</v>
      </c>
      <c r="F330" s="295">
        <f>F294</f>
        <v>0</v>
      </c>
      <c r="G330" s="247"/>
    </row>
    <row r="331" spans="1:7">
      <c r="A331" s="312"/>
      <c r="B331" s="308"/>
      <c r="C331" s="310"/>
      <c r="D331" s="313"/>
      <c r="E331" s="314"/>
      <c r="F331" s="311"/>
      <c r="G331" s="247"/>
    </row>
    <row r="332" spans="1:7">
      <c r="A332" s="291" t="str">
        <f>$A$314</f>
        <v>A.8.</v>
      </c>
      <c r="B332" s="287" t="str">
        <f>$B$314</f>
        <v>OSTALO</v>
      </c>
      <c r="C332" s="292"/>
      <c r="D332" s="293"/>
      <c r="E332" s="841" t="s">
        <v>372</v>
      </c>
      <c r="F332" s="295">
        <f>F314</f>
        <v>0</v>
      </c>
      <c r="G332" s="247"/>
    </row>
    <row r="333" spans="1:7">
      <c r="A333" s="309"/>
      <c r="B333" s="308"/>
      <c r="C333" s="1132"/>
      <c r="D333" s="1133"/>
      <c r="E333" s="1134"/>
      <c r="F333" s="311"/>
      <c r="G333" s="247"/>
    </row>
    <row r="334" spans="1:7">
      <c r="A334" s="315" t="s">
        <v>757</v>
      </c>
      <c r="B334" s="315" t="s">
        <v>270</v>
      </c>
      <c r="C334" s="884"/>
      <c r="D334" s="885"/>
      <c r="E334" s="841"/>
      <c r="F334" s="295">
        <f>SUM(F318:F333)</f>
        <v>0</v>
      </c>
      <c r="G334" s="247"/>
    </row>
    <row r="335" spans="1:7">
      <c r="A335" s="308"/>
      <c r="B335" s="308"/>
      <c r="C335" s="1132"/>
      <c r="D335" s="1133"/>
      <c r="E335" s="1134"/>
      <c r="F335" s="316"/>
      <c r="G335" s="247"/>
    </row>
    <row r="336" spans="1:7" s="322" customFormat="1">
      <c r="A336" s="317" t="s">
        <v>907</v>
      </c>
      <c r="B336" s="318" t="s">
        <v>908</v>
      </c>
      <c r="C336" s="319"/>
      <c r="D336" s="320"/>
      <c r="E336" s="321"/>
      <c r="F336" s="320"/>
    </row>
    <row r="337" spans="1:6" s="322" customFormat="1">
      <c r="A337" s="637"/>
      <c r="B337" s="638"/>
      <c r="C337" s="638"/>
      <c r="D337" s="639"/>
      <c r="E337" s="640"/>
      <c r="F337" s="641"/>
    </row>
    <row r="338" spans="1:6" s="322" customFormat="1">
      <c r="A338" s="287" t="s">
        <v>909</v>
      </c>
      <c r="B338" s="287" t="s">
        <v>910</v>
      </c>
      <c r="C338" s="287"/>
      <c r="D338" s="287"/>
      <c r="E338" s="287"/>
      <c r="F338" s="288"/>
    </row>
    <row r="339" spans="1:6" s="322" customFormat="1">
      <c r="A339" s="642"/>
      <c r="B339" s="643"/>
      <c r="C339" s="644"/>
      <c r="D339" s="645"/>
      <c r="E339" s="646"/>
      <c r="F339" s="647"/>
    </row>
    <row r="340" spans="1:6" s="322" customFormat="1">
      <c r="A340" s="578" t="s">
        <v>163</v>
      </c>
      <c r="B340" s="495" t="s">
        <v>911</v>
      </c>
      <c r="C340" s="509"/>
      <c r="D340" s="648"/>
      <c r="E340" s="558"/>
      <c r="F340" s="479"/>
    </row>
    <row r="341" spans="1:6" s="322" customFormat="1" ht="51">
      <c r="A341" s="480"/>
      <c r="B341" s="269" t="s">
        <v>912</v>
      </c>
      <c r="C341" s="482"/>
      <c r="D341" s="604"/>
      <c r="E341" s="649"/>
      <c r="F341" s="493"/>
    </row>
    <row r="342" spans="1:6" s="322" customFormat="1" ht="25.5">
      <c r="A342" s="480" t="s">
        <v>769</v>
      </c>
      <c r="B342" s="269" t="s">
        <v>913</v>
      </c>
      <c r="C342" s="650" t="s">
        <v>8</v>
      </c>
      <c r="D342" s="500">
        <v>2</v>
      </c>
      <c r="E342" s="651">
        <v>0</v>
      </c>
      <c r="F342" s="479">
        <f>D342*E342</f>
        <v>0</v>
      </c>
    </row>
    <row r="343" spans="1:6" s="322" customFormat="1" ht="38.25">
      <c r="A343" s="480" t="s">
        <v>771</v>
      </c>
      <c r="B343" s="269" t="s">
        <v>914</v>
      </c>
      <c r="C343" s="482"/>
      <c r="D343" s="604"/>
      <c r="E343" s="649"/>
      <c r="F343" s="493"/>
    </row>
    <row r="344" spans="1:6" s="322" customFormat="1">
      <c r="A344" s="480"/>
      <c r="B344" s="510" t="s">
        <v>893</v>
      </c>
      <c r="C344" s="476" t="s">
        <v>8</v>
      </c>
      <c r="D344" s="500">
        <v>1</v>
      </c>
      <c r="E344" s="652">
        <v>0</v>
      </c>
      <c r="F344" s="479">
        <f>D344*E344</f>
        <v>0</v>
      </c>
    </row>
    <row r="345" spans="1:6" s="322" customFormat="1" ht="38.25">
      <c r="A345" s="480" t="s">
        <v>842</v>
      </c>
      <c r="B345" s="269" t="s">
        <v>915</v>
      </c>
      <c r="C345" s="482"/>
      <c r="D345" s="604"/>
      <c r="E345" s="649"/>
      <c r="F345" s="493"/>
    </row>
    <row r="346" spans="1:6" s="322" customFormat="1">
      <c r="A346" s="480"/>
      <c r="B346" s="510" t="s">
        <v>893</v>
      </c>
      <c r="C346" s="476" t="s">
        <v>8</v>
      </c>
      <c r="D346" s="500">
        <v>1</v>
      </c>
      <c r="E346" s="652">
        <v>0</v>
      </c>
      <c r="F346" s="479">
        <f>D346*E346</f>
        <v>0</v>
      </c>
    </row>
    <row r="347" spans="1:6" s="322" customFormat="1" ht="38.25">
      <c r="A347" s="480" t="s">
        <v>844</v>
      </c>
      <c r="B347" s="653" t="s">
        <v>916</v>
      </c>
      <c r="C347" s="650" t="s">
        <v>10</v>
      </c>
      <c r="D347" s="500">
        <v>1</v>
      </c>
      <c r="E347" s="651">
        <v>0</v>
      </c>
      <c r="F347" s="479">
        <f>D347*E347</f>
        <v>0</v>
      </c>
    </row>
    <row r="348" spans="1:6" s="322" customFormat="1" ht="153">
      <c r="A348" s="480" t="s">
        <v>846</v>
      </c>
      <c r="B348" s="653" t="s">
        <v>917</v>
      </c>
      <c r="C348" s="650"/>
      <c r="D348" s="500"/>
      <c r="E348" s="651"/>
      <c r="F348" s="479"/>
    </row>
    <row r="349" spans="1:6" s="322" customFormat="1">
      <c r="A349" s="480"/>
      <c r="B349" s="510" t="s">
        <v>918</v>
      </c>
      <c r="C349" s="476" t="s">
        <v>10</v>
      </c>
      <c r="D349" s="500">
        <v>1</v>
      </c>
      <c r="E349" s="652">
        <v>0</v>
      </c>
      <c r="F349" s="479">
        <f>D349*E349</f>
        <v>0</v>
      </c>
    </row>
    <row r="350" spans="1:6" s="322" customFormat="1">
      <c r="A350" s="654"/>
      <c r="B350" s="655"/>
      <c r="C350" s="1135"/>
      <c r="D350" s="1135"/>
      <c r="E350" s="1135"/>
      <c r="F350" s="656"/>
    </row>
    <row r="351" spans="1:6" s="322" customFormat="1">
      <c r="A351" s="578" t="s">
        <v>165</v>
      </c>
      <c r="B351" s="495" t="s">
        <v>919</v>
      </c>
      <c r="C351" s="509"/>
      <c r="D351" s="648"/>
      <c r="E351" s="558"/>
      <c r="F351" s="479"/>
    </row>
    <row r="352" spans="1:6" s="322" customFormat="1" ht="89.25">
      <c r="A352" s="480" t="s">
        <v>769</v>
      </c>
      <c r="B352" s="269" t="s">
        <v>920</v>
      </c>
      <c r="C352" s="476" t="s">
        <v>8</v>
      </c>
      <c r="D352" s="500">
        <v>1</v>
      </c>
      <c r="E352" s="652">
        <v>0</v>
      </c>
      <c r="F352" s="479">
        <f t="shared" ref="F352:F359" si="1">D352*E352</f>
        <v>0</v>
      </c>
    </row>
    <row r="353" spans="1:6" s="322" customFormat="1" ht="25.5">
      <c r="A353" s="480" t="s">
        <v>771</v>
      </c>
      <c r="B353" s="269" t="s">
        <v>921</v>
      </c>
      <c r="C353" s="650" t="s">
        <v>8</v>
      </c>
      <c r="D353" s="500">
        <v>1</v>
      </c>
      <c r="E353" s="651">
        <v>0</v>
      </c>
      <c r="F353" s="479">
        <f t="shared" si="1"/>
        <v>0</v>
      </c>
    </row>
    <row r="354" spans="1:6" s="322" customFormat="1" ht="38.25">
      <c r="A354" s="480" t="s">
        <v>842</v>
      </c>
      <c r="B354" s="269" t="s">
        <v>922</v>
      </c>
      <c r="C354" s="650" t="s">
        <v>8</v>
      </c>
      <c r="D354" s="500">
        <v>2</v>
      </c>
      <c r="E354" s="651">
        <v>0</v>
      </c>
      <c r="F354" s="479">
        <f t="shared" si="1"/>
        <v>0</v>
      </c>
    </row>
    <row r="355" spans="1:6" s="322" customFormat="1" ht="25.5">
      <c r="A355" s="480" t="s">
        <v>844</v>
      </c>
      <c r="B355" s="269" t="s">
        <v>913</v>
      </c>
      <c r="C355" s="650" t="s">
        <v>8</v>
      </c>
      <c r="D355" s="500">
        <v>5</v>
      </c>
      <c r="E355" s="651">
        <v>0</v>
      </c>
      <c r="F355" s="479">
        <f t="shared" si="1"/>
        <v>0</v>
      </c>
    </row>
    <row r="356" spans="1:6" s="322" customFormat="1" ht="25.5">
      <c r="A356" s="480" t="s">
        <v>846</v>
      </c>
      <c r="B356" s="269" t="s">
        <v>923</v>
      </c>
      <c r="C356" s="650" t="s">
        <v>8</v>
      </c>
      <c r="D356" s="500">
        <v>12</v>
      </c>
      <c r="E356" s="651">
        <v>0</v>
      </c>
      <c r="F356" s="479">
        <f t="shared" si="1"/>
        <v>0</v>
      </c>
    </row>
    <row r="357" spans="1:6" s="322" customFormat="1" ht="25.5">
      <c r="A357" s="480" t="s">
        <v>848</v>
      </c>
      <c r="B357" s="269" t="s">
        <v>924</v>
      </c>
      <c r="C357" s="650" t="s">
        <v>8</v>
      </c>
      <c r="D357" s="500">
        <v>1</v>
      </c>
      <c r="E357" s="651">
        <v>0</v>
      </c>
      <c r="F357" s="479">
        <f t="shared" si="1"/>
        <v>0</v>
      </c>
    </row>
    <row r="358" spans="1:6" s="322" customFormat="1" ht="38.25">
      <c r="A358" s="480" t="s">
        <v>850</v>
      </c>
      <c r="B358" s="653" t="s">
        <v>925</v>
      </c>
      <c r="C358" s="650" t="s">
        <v>10</v>
      </c>
      <c r="D358" s="500">
        <v>1</v>
      </c>
      <c r="E358" s="651">
        <v>0</v>
      </c>
      <c r="F358" s="479">
        <f t="shared" si="1"/>
        <v>0</v>
      </c>
    </row>
    <row r="359" spans="1:6" s="322" customFormat="1" ht="165.75">
      <c r="A359" s="480" t="s">
        <v>926</v>
      </c>
      <c r="B359" s="653" t="s">
        <v>927</v>
      </c>
      <c r="C359" s="650" t="s">
        <v>10</v>
      </c>
      <c r="D359" s="500">
        <v>1</v>
      </c>
      <c r="E359" s="651">
        <v>0</v>
      </c>
      <c r="F359" s="479">
        <f t="shared" si="1"/>
        <v>0</v>
      </c>
    </row>
    <row r="360" spans="1:6" s="322" customFormat="1">
      <c r="A360" s="673"/>
      <c r="B360" s="674"/>
      <c r="C360" s="675"/>
      <c r="D360" s="676"/>
      <c r="E360" s="677"/>
      <c r="F360" s="678"/>
    </row>
    <row r="361" spans="1:6" s="322" customFormat="1">
      <c r="A361" s="679" t="s">
        <v>909</v>
      </c>
      <c r="B361" s="680" t="str">
        <f>$B$338</f>
        <v>RAZVODNI ORMARI JAKE STRUJE</v>
      </c>
      <c r="C361" s="681"/>
      <c r="D361" s="682"/>
      <c r="E361" s="683"/>
      <c r="F361" s="684">
        <f>SUM(F341:F360)</f>
        <v>0</v>
      </c>
    </row>
    <row r="362" spans="1:6" s="322" customFormat="1">
      <c r="A362" s="685"/>
      <c r="B362" s="686"/>
      <c r="C362" s="686"/>
      <c r="D362" s="686"/>
      <c r="E362" s="686"/>
      <c r="F362" s="687"/>
    </row>
    <row r="363" spans="1:6" s="322" customFormat="1">
      <c r="A363" s="694" t="s">
        <v>928</v>
      </c>
      <c r="B363" s="695" t="s">
        <v>929</v>
      </c>
      <c r="C363" s="695"/>
      <c r="D363" s="695"/>
      <c r="E363" s="695"/>
      <c r="F363" s="696"/>
    </row>
    <row r="364" spans="1:6" s="322" customFormat="1">
      <c r="A364" s="688"/>
      <c r="B364" s="689"/>
      <c r="C364" s="690"/>
      <c r="D364" s="691"/>
      <c r="E364" s="692"/>
      <c r="F364" s="693"/>
    </row>
    <row r="365" spans="1:6" s="322" customFormat="1">
      <c r="A365" s="578" t="s">
        <v>168</v>
      </c>
      <c r="B365" s="495" t="s">
        <v>930</v>
      </c>
      <c r="C365" s="509"/>
      <c r="D365" s="597"/>
      <c r="E365" s="576"/>
      <c r="F365" s="479"/>
    </row>
    <row r="366" spans="1:6" s="322" customFormat="1" ht="25.5">
      <c r="A366" s="480" t="s">
        <v>769</v>
      </c>
      <c r="B366" s="269" t="s">
        <v>931</v>
      </c>
      <c r="C366" s="482"/>
      <c r="D366" s="598"/>
      <c r="E366" s="660"/>
      <c r="F366" s="493"/>
    </row>
    <row r="367" spans="1:6" s="322" customFormat="1">
      <c r="A367" s="480"/>
      <c r="B367" s="510" t="s">
        <v>893</v>
      </c>
      <c r="C367" s="476" t="s">
        <v>8</v>
      </c>
      <c r="D367" s="500">
        <v>13</v>
      </c>
      <c r="E367" s="652">
        <v>0</v>
      </c>
      <c r="F367" s="479">
        <f>D367*E367</f>
        <v>0</v>
      </c>
    </row>
    <row r="368" spans="1:6" s="322" customFormat="1" ht="51">
      <c r="A368" s="480" t="s">
        <v>771</v>
      </c>
      <c r="B368" s="661" t="s">
        <v>932</v>
      </c>
      <c r="C368" s="650"/>
      <c r="D368" s="500"/>
      <c r="E368" s="651"/>
      <c r="F368" s="479"/>
    </row>
    <row r="369" spans="1:6" s="322" customFormat="1">
      <c r="A369" s="480"/>
      <c r="B369" s="510" t="s">
        <v>918</v>
      </c>
      <c r="C369" s="650" t="s">
        <v>10</v>
      </c>
      <c r="D369" s="500">
        <v>11</v>
      </c>
      <c r="E369" s="651">
        <v>0</v>
      </c>
      <c r="F369" s="479">
        <f>D369*E369</f>
        <v>0</v>
      </c>
    </row>
    <row r="370" spans="1:6" s="322" customFormat="1" ht="51">
      <c r="A370" s="480" t="s">
        <v>842</v>
      </c>
      <c r="B370" s="661" t="s">
        <v>933</v>
      </c>
      <c r="C370" s="650"/>
      <c r="D370" s="500"/>
      <c r="E370" s="651"/>
      <c r="F370" s="479"/>
    </row>
    <row r="371" spans="1:6" s="322" customFormat="1">
      <c r="A371" s="480"/>
      <c r="B371" s="510" t="s">
        <v>918</v>
      </c>
      <c r="C371" s="650" t="s">
        <v>10</v>
      </c>
      <c r="D371" s="500">
        <v>3</v>
      </c>
      <c r="E371" s="651">
        <v>0</v>
      </c>
      <c r="F371" s="479">
        <f>D371*E371</f>
        <v>0</v>
      </c>
    </row>
    <row r="372" spans="1:6" s="322" customFormat="1" ht="76.5">
      <c r="A372" s="480" t="s">
        <v>844</v>
      </c>
      <c r="B372" s="661" t="s">
        <v>934</v>
      </c>
      <c r="C372" s="650"/>
      <c r="D372" s="500"/>
      <c r="E372" s="651"/>
      <c r="F372" s="479"/>
    </row>
    <row r="373" spans="1:6" s="322" customFormat="1">
      <c r="A373" s="480"/>
      <c r="B373" s="510" t="s">
        <v>918</v>
      </c>
      <c r="C373" s="650" t="s">
        <v>10</v>
      </c>
      <c r="D373" s="500">
        <v>1</v>
      </c>
      <c r="E373" s="651">
        <v>0</v>
      </c>
      <c r="F373" s="479">
        <f>D373*E373</f>
        <v>0</v>
      </c>
    </row>
    <row r="374" spans="1:6" s="322" customFormat="1" ht="76.5">
      <c r="A374" s="480" t="s">
        <v>846</v>
      </c>
      <c r="B374" s="661" t="s">
        <v>935</v>
      </c>
      <c r="C374" s="650"/>
      <c r="D374" s="500"/>
      <c r="E374" s="651"/>
      <c r="F374" s="479"/>
    </row>
    <row r="375" spans="1:6" s="322" customFormat="1">
      <c r="A375" s="480"/>
      <c r="B375" s="510" t="s">
        <v>918</v>
      </c>
      <c r="C375" s="650" t="s">
        <v>10</v>
      </c>
      <c r="D375" s="500">
        <v>1</v>
      </c>
      <c r="E375" s="651">
        <v>0</v>
      </c>
      <c r="F375" s="479">
        <f>D375*E375</f>
        <v>0</v>
      </c>
    </row>
    <row r="376" spans="1:6" s="322" customFormat="1" ht="76.5">
      <c r="A376" s="480" t="s">
        <v>848</v>
      </c>
      <c r="B376" s="661" t="s">
        <v>936</v>
      </c>
      <c r="C376" s="650"/>
      <c r="D376" s="500"/>
      <c r="E376" s="651"/>
      <c r="F376" s="479"/>
    </row>
    <row r="377" spans="1:6" s="322" customFormat="1">
      <c r="A377" s="480"/>
      <c r="B377" s="510" t="s">
        <v>918</v>
      </c>
      <c r="C377" s="650" t="s">
        <v>10</v>
      </c>
      <c r="D377" s="500">
        <v>1</v>
      </c>
      <c r="E377" s="651">
        <v>0</v>
      </c>
      <c r="F377" s="479">
        <f>D377*E377</f>
        <v>0</v>
      </c>
    </row>
    <row r="378" spans="1:6" s="322" customFormat="1" ht="89.25">
      <c r="A378" s="480" t="s">
        <v>850</v>
      </c>
      <c r="B378" s="661" t="s">
        <v>937</v>
      </c>
      <c r="C378" s="650"/>
      <c r="D378" s="500"/>
      <c r="E378" s="651"/>
      <c r="F378" s="479"/>
    </row>
    <row r="379" spans="1:6" s="322" customFormat="1">
      <c r="A379" s="480"/>
      <c r="B379" s="510" t="s">
        <v>918</v>
      </c>
      <c r="C379" s="650" t="s">
        <v>10</v>
      </c>
      <c r="D379" s="500">
        <v>1</v>
      </c>
      <c r="E379" s="651">
        <v>0</v>
      </c>
      <c r="F379" s="479">
        <f>D379*E379</f>
        <v>0</v>
      </c>
    </row>
    <row r="380" spans="1:6" s="322" customFormat="1" ht="140.25">
      <c r="A380" s="480" t="s">
        <v>926</v>
      </c>
      <c r="B380" s="661" t="s">
        <v>938</v>
      </c>
      <c r="C380" s="650"/>
      <c r="D380" s="500"/>
      <c r="E380" s="651"/>
      <c r="F380" s="479"/>
    </row>
    <row r="381" spans="1:6" s="322" customFormat="1">
      <c r="A381" s="480"/>
      <c r="B381" s="510" t="s">
        <v>918</v>
      </c>
      <c r="C381" s="650" t="s">
        <v>10</v>
      </c>
      <c r="D381" s="500">
        <v>1</v>
      </c>
      <c r="E381" s="651">
        <v>0</v>
      </c>
      <c r="F381" s="479">
        <f>D381*E381</f>
        <v>0</v>
      </c>
    </row>
    <row r="382" spans="1:6" s="322" customFormat="1" ht="153">
      <c r="A382" s="480" t="s">
        <v>939</v>
      </c>
      <c r="B382" s="661" t="s">
        <v>940</v>
      </c>
      <c r="C382" s="650"/>
      <c r="D382" s="500"/>
      <c r="E382" s="651"/>
      <c r="F382" s="479"/>
    </row>
    <row r="383" spans="1:6" s="322" customFormat="1">
      <c r="A383" s="480"/>
      <c r="B383" s="510" t="s">
        <v>918</v>
      </c>
      <c r="C383" s="650" t="s">
        <v>10</v>
      </c>
      <c r="D383" s="500">
        <v>1</v>
      </c>
      <c r="E383" s="651">
        <v>0</v>
      </c>
      <c r="F383" s="479">
        <f>D383*E383</f>
        <v>0</v>
      </c>
    </row>
    <row r="384" spans="1:6" s="322" customFormat="1" ht="140.25">
      <c r="A384" s="480" t="s">
        <v>941</v>
      </c>
      <c r="B384" s="661" t="s">
        <v>942</v>
      </c>
      <c r="C384" s="650"/>
      <c r="D384" s="500"/>
      <c r="E384" s="651"/>
      <c r="F384" s="479"/>
    </row>
    <row r="385" spans="1:6" s="322" customFormat="1">
      <c r="A385" s="480"/>
      <c r="B385" s="510" t="s">
        <v>918</v>
      </c>
      <c r="C385" s="650" t="s">
        <v>10</v>
      </c>
      <c r="D385" s="500">
        <v>4</v>
      </c>
      <c r="E385" s="651">
        <v>0</v>
      </c>
      <c r="F385" s="479">
        <f>D385*E385</f>
        <v>0</v>
      </c>
    </row>
    <row r="386" spans="1:6" s="322" customFormat="1">
      <c r="A386" s="506"/>
      <c r="B386" s="662"/>
      <c r="C386" s="663"/>
      <c r="D386" s="664"/>
      <c r="E386" s="665"/>
      <c r="F386" s="540"/>
    </row>
    <row r="387" spans="1:6" s="322" customFormat="1">
      <c r="A387" s="474" t="s">
        <v>943</v>
      </c>
      <c r="B387" s="495" t="s">
        <v>944</v>
      </c>
      <c r="C387" s="599"/>
      <c r="D387" s="513"/>
      <c r="E387" s="666"/>
      <c r="F387" s="667"/>
    </row>
    <row r="388" spans="1:6" s="322" customFormat="1" ht="25.5">
      <c r="A388" s="480" t="s">
        <v>769</v>
      </c>
      <c r="B388" s="661" t="s">
        <v>945</v>
      </c>
      <c r="C388" s="650"/>
      <c r="D388" s="500"/>
      <c r="E388" s="651"/>
      <c r="F388" s="479"/>
    </row>
    <row r="389" spans="1:6" s="322" customFormat="1">
      <c r="A389" s="480"/>
      <c r="B389" s="510" t="s">
        <v>893</v>
      </c>
      <c r="C389" s="650" t="s">
        <v>8</v>
      </c>
      <c r="D389" s="500">
        <v>20</v>
      </c>
      <c r="E389" s="651">
        <v>0</v>
      </c>
      <c r="F389" s="479">
        <f>D389*E389</f>
        <v>0</v>
      </c>
    </row>
    <row r="390" spans="1:6" s="322" customFormat="1" ht="25.5">
      <c r="A390" s="480" t="s">
        <v>771</v>
      </c>
      <c r="B390" s="661" t="s">
        <v>946</v>
      </c>
      <c r="C390" s="650"/>
      <c r="D390" s="500"/>
      <c r="E390" s="651">
        <v>0</v>
      </c>
      <c r="F390" s="479"/>
    </row>
    <row r="391" spans="1:6" s="322" customFormat="1">
      <c r="A391" s="480"/>
      <c r="B391" s="510" t="s">
        <v>893</v>
      </c>
      <c r="C391" s="650" t="s">
        <v>8</v>
      </c>
      <c r="D391" s="500">
        <v>10</v>
      </c>
      <c r="E391" s="651">
        <v>0</v>
      </c>
      <c r="F391" s="479">
        <f>D391*E391</f>
        <v>0</v>
      </c>
    </row>
    <row r="392" spans="1:6" s="322" customFormat="1">
      <c r="A392" s="506"/>
      <c r="B392" s="657"/>
      <c r="C392" s="538"/>
      <c r="D392" s="658"/>
      <c r="E392" s="659">
        <v>0</v>
      </c>
      <c r="F392" s="540"/>
    </row>
    <row r="393" spans="1:6" s="322" customFormat="1">
      <c r="A393" s="578" t="s">
        <v>947</v>
      </c>
      <c r="B393" s="495" t="s">
        <v>948</v>
      </c>
      <c r="C393" s="509"/>
      <c r="D393" s="597"/>
      <c r="E393" s="576"/>
      <c r="F393" s="479"/>
    </row>
    <row r="394" spans="1:6" s="322" customFormat="1" ht="102">
      <c r="A394" s="480"/>
      <c r="B394" s="653" t="s">
        <v>949</v>
      </c>
      <c r="C394" s="650"/>
      <c r="D394" s="500"/>
      <c r="E394" s="651"/>
      <c r="F394" s="479"/>
    </row>
    <row r="395" spans="1:6" s="322" customFormat="1">
      <c r="A395" s="480" t="s">
        <v>769</v>
      </c>
      <c r="B395" s="269" t="s">
        <v>950</v>
      </c>
      <c r="C395" s="476" t="s">
        <v>804</v>
      </c>
      <c r="D395" s="500">
        <v>48</v>
      </c>
      <c r="E395" s="651">
        <v>0</v>
      </c>
      <c r="F395" s="479">
        <f t="shared" ref="F395:F403" si="2">D395*E395</f>
        <v>0</v>
      </c>
    </row>
    <row r="396" spans="1:6" s="322" customFormat="1">
      <c r="A396" s="480" t="s">
        <v>771</v>
      </c>
      <c r="B396" s="269" t="s">
        <v>951</v>
      </c>
      <c r="C396" s="476" t="s">
        <v>804</v>
      </c>
      <c r="D396" s="500">
        <v>25</v>
      </c>
      <c r="E396" s="651">
        <v>0</v>
      </c>
      <c r="F396" s="479">
        <f t="shared" si="2"/>
        <v>0</v>
      </c>
    </row>
    <row r="397" spans="1:6" s="322" customFormat="1">
      <c r="A397" s="480" t="s">
        <v>842</v>
      </c>
      <c r="B397" s="269" t="s">
        <v>952</v>
      </c>
      <c r="C397" s="476" t="s">
        <v>804</v>
      </c>
      <c r="D397" s="500">
        <v>85</v>
      </c>
      <c r="E397" s="651">
        <v>0</v>
      </c>
      <c r="F397" s="479">
        <f t="shared" si="2"/>
        <v>0</v>
      </c>
    </row>
    <row r="398" spans="1:6" s="322" customFormat="1">
      <c r="A398" s="480" t="s">
        <v>844</v>
      </c>
      <c r="B398" s="269" t="s">
        <v>953</v>
      </c>
      <c r="C398" s="476" t="s">
        <v>804</v>
      </c>
      <c r="D398" s="500">
        <v>290</v>
      </c>
      <c r="E398" s="651">
        <v>0</v>
      </c>
      <c r="F398" s="479">
        <f t="shared" si="2"/>
        <v>0</v>
      </c>
    </row>
    <row r="399" spans="1:6" s="322" customFormat="1">
      <c r="A399" s="480" t="s">
        <v>846</v>
      </c>
      <c r="B399" s="269" t="s">
        <v>954</v>
      </c>
      <c r="C399" s="476" t="s">
        <v>804</v>
      </c>
      <c r="D399" s="500">
        <v>320</v>
      </c>
      <c r="E399" s="651">
        <v>0</v>
      </c>
      <c r="F399" s="479">
        <f t="shared" si="2"/>
        <v>0</v>
      </c>
    </row>
    <row r="400" spans="1:6" s="322" customFormat="1">
      <c r="A400" s="480" t="s">
        <v>848</v>
      </c>
      <c r="B400" s="269" t="s">
        <v>955</v>
      </c>
      <c r="C400" s="476" t="s">
        <v>804</v>
      </c>
      <c r="D400" s="500">
        <v>55</v>
      </c>
      <c r="E400" s="651">
        <v>0</v>
      </c>
      <c r="F400" s="479">
        <f t="shared" si="2"/>
        <v>0</v>
      </c>
    </row>
    <row r="401" spans="1:6" s="322" customFormat="1">
      <c r="A401" s="480" t="s">
        <v>850</v>
      </c>
      <c r="B401" s="269" t="s">
        <v>956</v>
      </c>
      <c r="C401" s="476" t="s">
        <v>804</v>
      </c>
      <c r="D401" s="500">
        <v>25</v>
      </c>
      <c r="E401" s="651">
        <v>0</v>
      </c>
      <c r="F401" s="479">
        <f t="shared" si="2"/>
        <v>0</v>
      </c>
    </row>
    <row r="402" spans="1:6" s="322" customFormat="1">
      <c r="A402" s="480" t="s">
        <v>939</v>
      </c>
      <c r="B402" s="661" t="s">
        <v>957</v>
      </c>
      <c r="C402" s="650" t="s">
        <v>804</v>
      </c>
      <c r="D402" s="500">
        <v>50</v>
      </c>
      <c r="E402" s="651">
        <v>0</v>
      </c>
      <c r="F402" s="479">
        <f t="shared" si="2"/>
        <v>0</v>
      </c>
    </row>
    <row r="403" spans="1:6" s="322" customFormat="1">
      <c r="A403" s="480" t="s">
        <v>941</v>
      </c>
      <c r="B403" s="661" t="s">
        <v>958</v>
      </c>
      <c r="C403" s="650" t="s">
        <v>804</v>
      </c>
      <c r="D403" s="500">
        <v>30</v>
      </c>
      <c r="E403" s="651">
        <v>0</v>
      </c>
      <c r="F403" s="479">
        <f t="shared" si="2"/>
        <v>0</v>
      </c>
    </row>
    <row r="404" spans="1:6" s="322" customFormat="1">
      <c r="A404" s="506"/>
      <c r="B404" s="657"/>
      <c r="C404" s="538"/>
      <c r="D404" s="658"/>
      <c r="E404" s="659"/>
      <c r="F404" s="540"/>
    </row>
    <row r="405" spans="1:6" s="322" customFormat="1">
      <c r="A405" s="578" t="s">
        <v>959</v>
      </c>
      <c r="B405" s="495" t="s">
        <v>960</v>
      </c>
      <c r="C405" s="509"/>
      <c r="D405" s="597"/>
      <c r="E405" s="576"/>
      <c r="F405" s="479"/>
    </row>
    <row r="406" spans="1:6" s="322" customFormat="1" ht="63.75">
      <c r="A406" s="480"/>
      <c r="B406" s="653" t="s">
        <v>961</v>
      </c>
      <c r="C406" s="650"/>
      <c r="D406" s="500"/>
      <c r="E406" s="651"/>
      <c r="F406" s="479"/>
    </row>
    <row r="407" spans="1:6" s="322" customFormat="1">
      <c r="A407" s="480" t="s">
        <v>769</v>
      </c>
      <c r="B407" s="661" t="s">
        <v>962</v>
      </c>
      <c r="C407" s="476" t="s">
        <v>804</v>
      </c>
      <c r="D407" s="500">
        <v>50</v>
      </c>
      <c r="E407" s="651">
        <v>0</v>
      </c>
      <c r="F407" s="479">
        <f>D407*E407</f>
        <v>0</v>
      </c>
    </row>
    <row r="408" spans="1:6" s="322" customFormat="1">
      <c r="A408" s="480" t="s">
        <v>771</v>
      </c>
      <c r="B408" s="661" t="s">
        <v>963</v>
      </c>
      <c r="C408" s="476" t="s">
        <v>804</v>
      </c>
      <c r="D408" s="500">
        <v>165</v>
      </c>
      <c r="E408" s="651">
        <v>0</v>
      </c>
      <c r="F408" s="479">
        <f>D408*E408</f>
        <v>0</v>
      </c>
    </row>
    <row r="409" spans="1:6" s="322" customFormat="1">
      <c r="A409" s="480" t="s">
        <v>842</v>
      </c>
      <c r="B409" s="661" t="s">
        <v>964</v>
      </c>
      <c r="C409" s="476" t="s">
        <v>804</v>
      </c>
      <c r="D409" s="500">
        <v>70</v>
      </c>
      <c r="E409" s="651">
        <v>0</v>
      </c>
      <c r="F409" s="479">
        <f>D409*E409</f>
        <v>0</v>
      </c>
    </row>
    <row r="410" spans="1:6" s="322" customFormat="1">
      <c r="A410" s="480" t="s">
        <v>844</v>
      </c>
      <c r="B410" s="661" t="s">
        <v>965</v>
      </c>
      <c r="C410" s="476" t="s">
        <v>804</v>
      </c>
      <c r="D410" s="500">
        <v>65</v>
      </c>
      <c r="E410" s="651">
        <v>0</v>
      </c>
      <c r="F410" s="479">
        <f>D410*E410</f>
        <v>0</v>
      </c>
    </row>
    <row r="411" spans="1:6" s="322" customFormat="1">
      <c r="A411" s="506"/>
      <c r="B411" s="657"/>
      <c r="C411" s="538"/>
      <c r="D411" s="658"/>
      <c r="E411" s="659"/>
      <c r="F411" s="540"/>
    </row>
    <row r="412" spans="1:6" s="322" customFormat="1">
      <c r="A412" s="578" t="s">
        <v>966</v>
      </c>
      <c r="B412" s="495" t="s">
        <v>967</v>
      </c>
      <c r="C412" s="509"/>
      <c r="D412" s="648"/>
      <c r="E412" s="558"/>
      <c r="F412" s="479"/>
    </row>
    <row r="413" spans="1:6" s="322" customFormat="1" ht="51">
      <c r="A413" s="480"/>
      <c r="B413" s="653" t="s">
        <v>968</v>
      </c>
      <c r="C413" s="650"/>
      <c r="D413" s="500"/>
      <c r="E413" s="651"/>
      <c r="F413" s="479"/>
    </row>
    <row r="414" spans="1:6" s="322" customFormat="1">
      <c r="A414" s="480" t="s">
        <v>769</v>
      </c>
      <c r="B414" s="661" t="s">
        <v>969</v>
      </c>
      <c r="C414" s="476" t="s">
        <v>804</v>
      </c>
      <c r="D414" s="500">
        <v>35</v>
      </c>
      <c r="E414" s="651">
        <v>0</v>
      </c>
      <c r="F414" s="479">
        <f>D414*E414</f>
        <v>0</v>
      </c>
    </row>
    <row r="415" spans="1:6" s="322" customFormat="1">
      <c r="A415" s="480" t="s">
        <v>771</v>
      </c>
      <c r="B415" s="661" t="s">
        <v>970</v>
      </c>
      <c r="C415" s="476" t="s">
        <v>804</v>
      </c>
      <c r="D415" s="500">
        <v>35</v>
      </c>
      <c r="E415" s="651">
        <v>0</v>
      </c>
      <c r="F415" s="479">
        <f>D415*E415</f>
        <v>0</v>
      </c>
    </row>
    <row r="416" spans="1:6" s="322" customFormat="1">
      <c r="A416" s="506"/>
      <c r="B416" s="657"/>
      <c r="C416" s="538"/>
      <c r="D416" s="658"/>
      <c r="E416" s="659"/>
      <c r="F416" s="540"/>
    </row>
    <row r="417" spans="1:6" s="322" customFormat="1">
      <c r="A417" s="474" t="s">
        <v>971</v>
      </c>
      <c r="B417" s="495" t="s">
        <v>972</v>
      </c>
      <c r="C417" s="599"/>
      <c r="D417" s="513"/>
      <c r="E417" s="666"/>
      <c r="F417" s="667"/>
    </row>
    <row r="418" spans="1:6" s="322" customFormat="1" ht="191.25">
      <c r="A418" s="480"/>
      <c r="B418" s="661" t="s">
        <v>973</v>
      </c>
      <c r="C418" s="650"/>
      <c r="D418" s="500"/>
      <c r="E418" s="651"/>
      <c r="F418" s="479"/>
    </row>
    <row r="419" spans="1:6" s="322" customFormat="1">
      <c r="A419" s="480"/>
      <c r="B419" s="510" t="s">
        <v>918</v>
      </c>
      <c r="C419" s="650" t="s">
        <v>10</v>
      </c>
      <c r="D419" s="500">
        <v>1</v>
      </c>
      <c r="E419" s="651">
        <v>0</v>
      </c>
      <c r="F419" s="479">
        <f>D419*E419</f>
        <v>0</v>
      </c>
    </row>
    <row r="420" spans="1:6" s="322" customFormat="1">
      <c r="A420" s="506"/>
      <c r="B420" s="662"/>
      <c r="C420" s="663"/>
      <c r="D420" s="664"/>
      <c r="E420" s="665"/>
      <c r="F420" s="540"/>
    </row>
    <row r="421" spans="1:6" s="322" customFormat="1">
      <c r="A421" s="474" t="s">
        <v>974</v>
      </c>
      <c r="B421" s="495" t="s">
        <v>664</v>
      </c>
      <c r="C421" s="599"/>
      <c r="D421" s="513"/>
      <c r="E421" s="666"/>
      <c r="F421" s="667"/>
    </row>
    <row r="422" spans="1:6" s="322" customFormat="1" ht="76.5">
      <c r="A422" s="480" t="s">
        <v>769</v>
      </c>
      <c r="B422" s="661" t="s">
        <v>975</v>
      </c>
      <c r="C422" s="650"/>
      <c r="D422" s="500"/>
      <c r="E422" s="651"/>
      <c r="F422" s="479"/>
    </row>
    <row r="423" spans="1:6" s="322" customFormat="1">
      <c r="A423" s="480"/>
      <c r="B423" s="510" t="s">
        <v>918</v>
      </c>
      <c r="C423" s="650" t="s">
        <v>10</v>
      </c>
      <c r="D423" s="500">
        <v>1</v>
      </c>
      <c r="E423" s="651">
        <v>0</v>
      </c>
      <c r="F423" s="479">
        <f>D423*E423</f>
        <v>0</v>
      </c>
    </row>
    <row r="424" spans="1:6" s="322" customFormat="1" ht="89.25">
      <c r="A424" s="480" t="s">
        <v>771</v>
      </c>
      <c r="B424" s="661" t="s">
        <v>976</v>
      </c>
      <c r="C424" s="650"/>
      <c r="D424" s="500"/>
      <c r="E424" s="651"/>
      <c r="F424" s="479"/>
    </row>
    <row r="425" spans="1:6" s="322" customFormat="1">
      <c r="A425" s="480"/>
      <c r="B425" s="510" t="s">
        <v>918</v>
      </c>
      <c r="C425" s="650" t="s">
        <v>10</v>
      </c>
      <c r="D425" s="500">
        <v>1</v>
      </c>
      <c r="E425" s="651">
        <v>0</v>
      </c>
      <c r="F425" s="479">
        <f>D425*E425</f>
        <v>0</v>
      </c>
    </row>
    <row r="426" spans="1:6" s="322" customFormat="1" ht="63.75">
      <c r="A426" s="480" t="s">
        <v>842</v>
      </c>
      <c r="B426" s="661" t="s">
        <v>977</v>
      </c>
      <c r="C426" s="650"/>
      <c r="D426" s="500"/>
      <c r="E426" s="651"/>
      <c r="F426" s="479"/>
    </row>
    <row r="427" spans="1:6" s="322" customFormat="1">
      <c r="A427" s="480"/>
      <c r="B427" s="510" t="s">
        <v>918</v>
      </c>
      <c r="C427" s="650" t="s">
        <v>10</v>
      </c>
      <c r="D427" s="500">
        <v>1</v>
      </c>
      <c r="E427" s="651">
        <v>0</v>
      </c>
      <c r="F427" s="479">
        <f>D427*E427</f>
        <v>0</v>
      </c>
    </row>
    <row r="428" spans="1:6" s="322" customFormat="1" ht="51">
      <c r="A428" s="480" t="s">
        <v>844</v>
      </c>
      <c r="B428" s="661" t="s">
        <v>978</v>
      </c>
      <c r="C428" s="650"/>
      <c r="D428" s="500"/>
      <c r="E428" s="651"/>
      <c r="F428" s="479"/>
    </row>
    <row r="429" spans="1:6" s="322" customFormat="1">
      <c r="A429" s="480"/>
      <c r="B429" s="510" t="s">
        <v>918</v>
      </c>
      <c r="C429" s="650" t="s">
        <v>10</v>
      </c>
      <c r="D429" s="500">
        <v>1</v>
      </c>
      <c r="E429" s="651">
        <v>0</v>
      </c>
      <c r="F429" s="479">
        <f>D429*E429</f>
        <v>0</v>
      </c>
    </row>
    <row r="430" spans="1:6" s="322" customFormat="1" ht="114.75">
      <c r="A430" s="480" t="s">
        <v>846</v>
      </c>
      <c r="B430" s="661" t="s">
        <v>979</v>
      </c>
      <c r="C430" s="650"/>
      <c r="D430" s="500"/>
      <c r="E430" s="651"/>
      <c r="F430" s="479"/>
    </row>
    <row r="431" spans="1:6" s="322" customFormat="1">
      <c r="A431" s="480"/>
      <c r="B431" s="510" t="s">
        <v>918</v>
      </c>
      <c r="C431" s="650" t="s">
        <v>10</v>
      </c>
      <c r="D431" s="500">
        <v>1</v>
      </c>
      <c r="E431" s="651">
        <v>0</v>
      </c>
      <c r="F431" s="479">
        <f>D431*E431</f>
        <v>0</v>
      </c>
    </row>
    <row r="432" spans="1:6" s="322" customFormat="1" ht="76.5">
      <c r="A432" s="480" t="s">
        <v>848</v>
      </c>
      <c r="B432" s="661" t="s">
        <v>980</v>
      </c>
      <c r="C432" s="650"/>
      <c r="D432" s="500"/>
      <c r="E432" s="651"/>
      <c r="F432" s="479"/>
    </row>
    <row r="433" spans="1:6" s="322" customFormat="1">
      <c r="A433" s="480"/>
      <c r="B433" s="510" t="s">
        <v>918</v>
      </c>
      <c r="C433" s="650" t="s">
        <v>10</v>
      </c>
      <c r="D433" s="500">
        <v>1</v>
      </c>
      <c r="E433" s="651">
        <v>0</v>
      </c>
      <c r="F433" s="479">
        <f>D433*E433</f>
        <v>0</v>
      </c>
    </row>
    <row r="434" spans="1:6" s="322" customFormat="1" ht="127.5">
      <c r="A434" s="480" t="s">
        <v>850</v>
      </c>
      <c r="B434" s="661" t="s">
        <v>981</v>
      </c>
      <c r="C434" s="650"/>
      <c r="D434" s="500"/>
      <c r="E434" s="651"/>
      <c r="F434" s="479"/>
    </row>
    <row r="435" spans="1:6" s="322" customFormat="1">
      <c r="A435" s="480"/>
      <c r="B435" s="510" t="s">
        <v>918</v>
      </c>
      <c r="C435" s="650" t="s">
        <v>10</v>
      </c>
      <c r="D435" s="500">
        <v>1</v>
      </c>
      <c r="E435" s="651">
        <v>0</v>
      </c>
      <c r="F435" s="479">
        <f>D435*E435</f>
        <v>0</v>
      </c>
    </row>
    <row r="436" spans="1:6" s="322" customFormat="1">
      <c r="A436" s="516"/>
      <c r="B436" s="668"/>
      <c r="C436" s="669"/>
      <c r="D436" s="670"/>
      <c r="E436" s="671"/>
      <c r="F436" s="672"/>
    </row>
    <row r="437" spans="1:6" s="322" customFormat="1">
      <c r="A437" s="291" t="s">
        <v>928</v>
      </c>
      <c r="B437" s="298" t="str">
        <f>$B$363</f>
        <v>ELEKTROINSTALACIJA JAKE STRUJE</v>
      </c>
      <c r="C437" s="299"/>
      <c r="D437" s="300"/>
      <c r="E437" s="302"/>
      <c r="F437" s="323">
        <f>SUM(F366:F436)</f>
        <v>0</v>
      </c>
    </row>
    <row r="438" spans="1:6" s="322" customFormat="1">
      <c r="A438" s="697"/>
      <c r="B438" s="698"/>
      <c r="C438" s="698"/>
      <c r="D438" s="698"/>
      <c r="E438" s="698"/>
      <c r="F438" s="699"/>
    </row>
    <row r="439" spans="1:6" s="322" customFormat="1">
      <c r="A439" s="287" t="s">
        <v>982</v>
      </c>
      <c r="B439" s="287" t="s">
        <v>983</v>
      </c>
      <c r="C439" s="287"/>
      <c r="D439" s="287"/>
      <c r="E439" s="287"/>
      <c r="F439" s="288"/>
    </row>
    <row r="440" spans="1:6" s="322" customFormat="1">
      <c r="A440" s="642"/>
      <c r="B440" s="643"/>
      <c r="C440" s="644"/>
      <c r="D440" s="645"/>
      <c r="E440" s="646"/>
      <c r="F440" s="647"/>
    </row>
    <row r="441" spans="1:6" s="322" customFormat="1">
      <c r="A441" s="474" t="s">
        <v>812</v>
      </c>
      <c r="B441" s="495" t="s">
        <v>984</v>
      </c>
      <c r="C441" s="700"/>
      <c r="D441" s="701"/>
      <c r="E441" s="702"/>
      <c r="F441" s="703"/>
    </row>
    <row r="442" spans="1:6" s="322" customFormat="1" ht="76.5">
      <c r="A442" s="480" t="s">
        <v>769</v>
      </c>
      <c r="B442" s="653" t="s">
        <v>985</v>
      </c>
      <c r="C442" s="560"/>
      <c r="D442" s="500"/>
      <c r="E442" s="651"/>
      <c r="F442" s="479"/>
    </row>
    <row r="443" spans="1:6" s="322" customFormat="1">
      <c r="A443" s="480"/>
      <c r="B443" s="510" t="s">
        <v>918</v>
      </c>
      <c r="C443" s="560" t="s">
        <v>10</v>
      </c>
      <c r="D443" s="500">
        <v>1</v>
      </c>
      <c r="E443" s="651">
        <v>0</v>
      </c>
      <c r="F443" s="479">
        <f>D443*E443</f>
        <v>0</v>
      </c>
    </row>
    <row r="444" spans="1:6" s="322" customFormat="1" ht="76.5">
      <c r="A444" s="480" t="s">
        <v>771</v>
      </c>
      <c r="B444" s="653" t="s">
        <v>986</v>
      </c>
      <c r="C444" s="560"/>
      <c r="D444" s="500"/>
      <c r="E444" s="651"/>
      <c r="F444" s="479"/>
    </row>
    <row r="445" spans="1:6" s="322" customFormat="1">
      <c r="A445" s="480"/>
      <c r="B445" s="510" t="s">
        <v>918</v>
      </c>
      <c r="C445" s="560" t="s">
        <v>10</v>
      </c>
      <c r="D445" s="500">
        <v>3</v>
      </c>
      <c r="E445" s="651">
        <v>0</v>
      </c>
      <c r="F445" s="479">
        <f>D445*E445</f>
        <v>0</v>
      </c>
    </row>
    <row r="446" spans="1:6" s="322" customFormat="1" ht="76.5">
      <c r="A446" s="480" t="s">
        <v>842</v>
      </c>
      <c r="B446" s="653" t="s">
        <v>987</v>
      </c>
      <c r="C446" s="560"/>
      <c r="D446" s="500"/>
      <c r="E446" s="651"/>
      <c r="F446" s="479"/>
    </row>
    <row r="447" spans="1:6" s="322" customFormat="1">
      <c r="A447" s="480"/>
      <c r="B447" s="510" t="s">
        <v>918</v>
      </c>
      <c r="C447" s="560" t="s">
        <v>10</v>
      </c>
      <c r="D447" s="500">
        <v>7</v>
      </c>
      <c r="E447" s="651">
        <v>0</v>
      </c>
      <c r="F447" s="479">
        <f>D447*E447</f>
        <v>0</v>
      </c>
    </row>
    <row r="448" spans="1:6" s="322" customFormat="1" ht="89.25">
      <c r="A448" s="480" t="s">
        <v>844</v>
      </c>
      <c r="B448" s="653" t="s">
        <v>988</v>
      </c>
      <c r="C448" s="560"/>
      <c r="D448" s="500"/>
      <c r="E448" s="651"/>
      <c r="F448" s="479"/>
    </row>
    <row r="449" spans="1:6" s="322" customFormat="1">
      <c r="A449" s="480"/>
      <c r="B449" s="510" t="s">
        <v>918</v>
      </c>
      <c r="C449" s="560" t="s">
        <v>10</v>
      </c>
      <c r="D449" s="500">
        <v>1</v>
      </c>
      <c r="E449" s="651">
        <v>0</v>
      </c>
      <c r="F449" s="479">
        <f>D449*E449</f>
        <v>0</v>
      </c>
    </row>
    <row r="450" spans="1:6" s="322" customFormat="1">
      <c r="A450" s="474" t="s">
        <v>816</v>
      </c>
      <c r="B450" s="495" t="s">
        <v>989</v>
      </c>
      <c r="C450" s="495"/>
      <c r="D450" s="513"/>
      <c r="E450" s="666"/>
      <c r="F450" s="667"/>
    </row>
    <row r="451" spans="1:6" s="322" customFormat="1" ht="191.25">
      <c r="A451" s="480" t="s">
        <v>769</v>
      </c>
      <c r="B451" s="653" t="s">
        <v>990</v>
      </c>
      <c r="C451" s="560"/>
      <c r="D451" s="500"/>
      <c r="E451" s="651"/>
      <c r="F451" s="479"/>
    </row>
    <row r="452" spans="1:6" s="322" customFormat="1">
      <c r="A452" s="480"/>
      <c r="B452" s="510" t="s">
        <v>893</v>
      </c>
      <c r="C452" s="560" t="s">
        <v>8</v>
      </c>
      <c r="D452" s="500">
        <v>26</v>
      </c>
      <c r="E452" s="651">
        <v>0</v>
      </c>
      <c r="F452" s="479">
        <f>D452*E452</f>
        <v>0</v>
      </c>
    </row>
    <row r="453" spans="1:6" s="322" customFormat="1" ht="165.75">
      <c r="A453" s="480" t="s">
        <v>771</v>
      </c>
      <c r="B453" s="653" t="s">
        <v>991</v>
      </c>
      <c r="C453" s="560"/>
      <c r="D453" s="500"/>
      <c r="E453" s="651"/>
      <c r="F453" s="479"/>
    </row>
    <row r="454" spans="1:6" s="322" customFormat="1">
      <c r="A454" s="480"/>
      <c r="B454" s="510" t="s">
        <v>893</v>
      </c>
      <c r="C454" s="560" t="s">
        <v>8</v>
      </c>
      <c r="D454" s="500">
        <v>11</v>
      </c>
      <c r="E454" s="651">
        <v>0</v>
      </c>
      <c r="F454" s="479">
        <f>D454*E454</f>
        <v>0</v>
      </c>
    </row>
    <row r="455" spans="1:6" s="322" customFormat="1" ht="153">
      <c r="A455" s="480" t="s">
        <v>842</v>
      </c>
      <c r="B455" s="653" t="s">
        <v>992</v>
      </c>
      <c r="C455" s="560"/>
      <c r="D455" s="500"/>
      <c r="E455" s="651"/>
      <c r="F455" s="479"/>
    </row>
    <row r="456" spans="1:6" s="322" customFormat="1">
      <c r="A456" s="480"/>
      <c r="B456" s="510" t="s">
        <v>893</v>
      </c>
      <c r="C456" s="560" t="s">
        <v>8</v>
      </c>
      <c r="D456" s="500">
        <v>1</v>
      </c>
      <c r="E456" s="651">
        <v>0</v>
      </c>
      <c r="F456" s="479">
        <f>D456*E456</f>
        <v>0</v>
      </c>
    </row>
    <row r="457" spans="1:6" s="322" customFormat="1" ht="153">
      <c r="A457" s="480" t="s">
        <v>844</v>
      </c>
      <c r="B457" s="653" t="s">
        <v>993</v>
      </c>
      <c r="C457" s="560"/>
      <c r="D457" s="500"/>
      <c r="E457" s="651"/>
      <c r="F457" s="479"/>
    </row>
    <row r="458" spans="1:6" s="322" customFormat="1">
      <c r="A458" s="480"/>
      <c r="B458" s="510" t="s">
        <v>893</v>
      </c>
      <c r="C458" s="560" t="s">
        <v>8</v>
      </c>
      <c r="D458" s="500">
        <v>1</v>
      </c>
      <c r="E458" s="651">
        <v>0</v>
      </c>
      <c r="F458" s="479">
        <f>D458*E458</f>
        <v>0</v>
      </c>
    </row>
    <row r="459" spans="1:6" s="322" customFormat="1" ht="204">
      <c r="A459" s="480" t="s">
        <v>846</v>
      </c>
      <c r="B459" s="510" t="s">
        <v>994</v>
      </c>
      <c r="C459" s="560"/>
      <c r="D459" s="500"/>
      <c r="E459" s="651"/>
      <c r="F459" s="479"/>
    </row>
    <row r="460" spans="1:6" s="322" customFormat="1">
      <c r="A460" s="480"/>
      <c r="B460" s="510" t="s">
        <v>893</v>
      </c>
      <c r="C460" s="560" t="s">
        <v>8</v>
      </c>
      <c r="D460" s="500">
        <v>1</v>
      </c>
      <c r="E460" s="651">
        <v>0</v>
      </c>
      <c r="F460" s="479">
        <f>D460*E460</f>
        <v>0</v>
      </c>
    </row>
    <row r="461" spans="1:6" s="322" customFormat="1">
      <c r="A461" s="474" t="s">
        <v>820</v>
      </c>
      <c r="B461" s="495" t="s">
        <v>995</v>
      </c>
      <c r="C461" s="599"/>
      <c r="D461" s="513"/>
      <c r="E461" s="666"/>
      <c r="F461" s="667"/>
    </row>
    <row r="462" spans="1:6" s="322" customFormat="1" ht="102">
      <c r="A462" s="480" t="s">
        <v>769</v>
      </c>
      <c r="B462" s="510" t="s">
        <v>996</v>
      </c>
      <c r="C462" s="560"/>
      <c r="D462" s="500"/>
      <c r="E462" s="651"/>
      <c r="F462" s="479"/>
    </row>
    <row r="463" spans="1:6" s="322" customFormat="1">
      <c r="A463" s="480"/>
      <c r="B463" s="510" t="s">
        <v>893</v>
      </c>
      <c r="C463" s="560" t="s">
        <v>8</v>
      </c>
      <c r="D463" s="500">
        <v>7</v>
      </c>
      <c r="E463" s="651">
        <v>0</v>
      </c>
      <c r="F463" s="479">
        <f>D463*E463</f>
        <v>0</v>
      </c>
    </row>
    <row r="464" spans="1:6" s="322" customFormat="1" ht="63.75">
      <c r="A464" s="480" t="s">
        <v>771</v>
      </c>
      <c r="B464" s="510" t="s">
        <v>997</v>
      </c>
      <c r="C464" s="560"/>
      <c r="D464" s="500"/>
      <c r="E464" s="651"/>
      <c r="F464" s="479"/>
    </row>
    <row r="465" spans="1:6" s="322" customFormat="1">
      <c r="A465" s="480"/>
      <c r="B465" s="510" t="s">
        <v>893</v>
      </c>
      <c r="C465" s="560" t="s">
        <v>8</v>
      </c>
      <c r="D465" s="500">
        <v>6</v>
      </c>
      <c r="E465" s="651">
        <v>0</v>
      </c>
      <c r="F465" s="479">
        <f>D465*E465</f>
        <v>0</v>
      </c>
    </row>
    <row r="466" spans="1:6" s="322" customFormat="1">
      <c r="A466" s="541"/>
      <c r="B466" s="704"/>
      <c r="C466" s="518"/>
      <c r="D466" s="548"/>
      <c r="E466" s="705"/>
      <c r="F466" s="521"/>
    </row>
    <row r="467" spans="1:6" s="322" customFormat="1">
      <c r="A467" s="291" t="s">
        <v>982</v>
      </c>
      <c r="B467" s="298" t="str">
        <f>$B$439</f>
        <v>INSTALACIJA RASVJETE</v>
      </c>
      <c r="C467" s="299"/>
      <c r="D467" s="300"/>
      <c r="E467" s="302"/>
      <c r="F467" s="323">
        <f>SUM(F442:F466)</f>
        <v>0</v>
      </c>
    </row>
    <row r="468" spans="1:6" s="322" customFormat="1">
      <c r="A468" s="622"/>
      <c r="B468" s="623"/>
      <c r="C468" s="624"/>
      <c r="D468" s="629"/>
      <c r="E468" s="706"/>
      <c r="F468" s="627"/>
    </row>
    <row r="469" spans="1:6" s="322" customFormat="1">
      <c r="A469" s="287" t="s">
        <v>998</v>
      </c>
      <c r="B469" s="287" t="s">
        <v>999</v>
      </c>
      <c r="C469" s="287"/>
      <c r="D469" s="287"/>
      <c r="E469" s="287"/>
      <c r="F469" s="288"/>
    </row>
    <row r="470" spans="1:6" s="322" customFormat="1">
      <c r="A470" s="550"/>
      <c r="B470" s="707"/>
      <c r="C470" s="551"/>
      <c r="D470" s="525"/>
      <c r="E470" s="708"/>
      <c r="F470" s="527"/>
    </row>
    <row r="471" spans="1:6" s="322" customFormat="1">
      <c r="A471" s="474" t="s">
        <v>834</v>
      </c>
      <c r="B471" s="495" t="s">
        <v>1000</v>
      </c>
      <c r="C471" s="599"/>
      <c r="D471" s="513"/>
      <c r="E471" s="666"/>
      <c r="F471" s="667"/>
    </row>
    <row r="472" spans="1:6" s="322" customFormat="1" ht="89.25">
      <c r="A472" s="480" t="s">
        <v>769</v>
      </c>
      <c r="B472" s="653" t="s">
        <v>1001</v>
      </c>
      <c r="C472" s="560" t="s">
        <v>8</v>
      </c>
      <c r="D472" s="500">
        <v>1</v>
      </c>
      <c r="E472" s="651">
        <v>0</v>
      </c>
      <c r="F472" s="479">
        <f t="shared" ref="F472:F481" si="3">D472*E472</f>
        <v>0</v>
      </c>
    </row>
    <row r="473" spans="1:6" s="322" customFormat="1" ht="38.25">
      <c r="A473" s="480" t="s">
        <v>771</v>
      </c>
      <c r="B473" s="653" t="s">
        <v>1002</v>
      </c>
      <c r="C473" s="560" t="s">
        <v>8</v>
      </c>
      <c r="D473" s="500">
        <v>1</v>
      </c>
      <c r="E473" s="651">
        <v>0</v>
      </c>
      <c r="F473" s="479">
        <f t="shared" si="3"/>
        <v>0</v>
      </c>
    </row>
    <row r="474" spans="1:6" s="322" customFormat="1" ht="38.25">
      <c r="A474" s="480" t="s">
        <v>842</v>
      </c>
      <c r="B474" s="653" t="s">
        <v>1003</v>
      </c>
      <c r="C474" s="560" t="s">
        <v>8</v>
      </c>
      <c r="D474" s="500">
        <v>1</v>
      </c>
      <c r="E474" s="651">
        <v>0</v>
      </c>
      <c r="F474" s="479">
        <f t="shared" si="3"/>
        <v>0</v>
      </c>
    </row>
    <row r="475" spans="1:6" s="322" customFormat="1" ht="25.5">
      <c r="A475" s="480" t="s">
        <v>844</v>
      </c>
      <c r="B475" s="653" t="s">
        <v>1004</v>
      </c>
      <c r="C475" s="560" t="s">
        <v>8</v>
      </c>
      <c r="D475" s="500">
        <v>1</v>
      </c>
      <c r="E475" s="651">
        <v>0</v>
      </c>
      <c r="F475" s="479">
        <f t="shared" si="3"/>
        <v>0</v>
      </c>
    </row>
    <row r="476" spans="1:6" s="322" customFormat="1">
      <c r="A476" s="480" t="s">
        <v>846</v>
      </c>
      <c r="B476" s="653" t="s">
        <v>1005</v>
      </c>
      <c r="C476" s="560" t="s">
        <v>8</v>
      </c>
      <c r="D476" s="500">
        <v>1</v>
      </c>
      <c r="E476" s="651">
        <v>0</v>
      </c>
      <c r="F476" s="479">
        <f t="shared" si="3"/>
        <v>0</v>
      </c>
    </row>
    <row r="477" spans="1:6" s="322" customFormat="1" ht="25.5">
      <c r="A477" s="480" t="s">
        <v>848</v>
      </c>
      <c r="B477" s="653" t="s">
        <v>1006</v>
      </c>
      <c r="C477" s="560" t="s">
        <v>8</v>
      </c>
      <c r="D477" s="500">
        <v>1</v>
      </c>
      <c r="E477" s="651">
        <v>0</v>
      </c>
      <c r="F477" s="479">
        <f t="shared" si="3"/>
        <v>0</v>
      </c>
    </row>
    <row r="478" spans="1:6" s="322" customFormat="1" ht="38.25">
      <c r="A478" s="480" t="s">
        <v>850</v>
      </c>
      <c r="B478" s="653" t="s">
        <v>1007</v>
      </c>
      <c r="C478" s="560" t="s">
        <v>8</v>
      </c>
      <c r="D478" s="500">
        <v>1</v>
      </c>
      <c r="E478" s="651">
        <v>0</v>
      </c>
      <c r="F478" s="479">
        <f t="shared" si="3"/>
        <v>0</v>
      </c>
    </row>
    <row r="479" spans="1:6" s="322" customFormat="1" ht="38.25">
      <c r="A479" s="480" t="s">
        <v>926</v>
      </c>
      <c r="B479" s="653" t="s">
        <v>1008</v>
      </c>
      <c r="C479" s="560" t="s">
        <v>8</v>
      </c>
      <c r="D479" s="500">
        <v>22</v>
      </c>
      <c r="E479" s="651">
        <v>0</v>
      </c>
      <c r="F479" s="479">
        <f t="shared" si="3"/>
        <v>0</v>
      </c>
    </row>
    <row r="480" spans="1:6" s="322" customFormat="1" ht="51">
      <c r="A480" s="480" t="s">
        <v>939</v>
      </c>
      <c r="B480" s="653" t="s">
        <v>1009</v>
      </c>
      <c r="C480" s="560" t="s">
        <v>8</v>
      </c>
      <c r="D480" s="500">
        <v>22</v>
      </c>
      <c r="E480" s="651">
        <v>0</v>
      </c>
      <c r="F480" s="479">
        <f t="shared" si="3"/>
        <v>0</v>
      </c>
    </row>
    <row r="481" spans="1:6" s="322" customFormat="1" ht="102">
      <c r="A481" s="480" t="s">
        <v>941</v>
      </c>
      <c r="B481" s="653" t="s">
        <v>1010</v>
      </c>
      <c r="C481" s="560" t="s">
        <v>8</v>
      </c>
      <c r="D481" s="500">
        <v>24</v>
      </c>
      <c r="E481" s="651">
        <v>0</v>
      </c>
      <c r="F481" s="479">
        <f t="shared" si="3"/>
        <v>0</v>
      </c>
    </row>
    <row r="482" spans="1:6" s="322" customFormat="1">
      <c r="A482" s="506"/>
      <c r="B482" s="709"/>
      <c r="C482" s="663"/>
      <c r="D482" s="664"/>
      <c r="E482" s="665"/>
      <c r="F482" s="540"/>
    </row>
    <row r="483" spans="1:6" s="322" customFormat="1">
      <c r="A483" s="474" t="s">
        <v>837</v>
      </c>
      <c r="B483" s="495" t="s">
        <v>1011</v>
      </c>
      <c r="C483" s="599"/>
      <c r="D483" s="513"/>
      <c r="E483" s="666"/>
      <c r="F483" s="667"/>
    </row>
    <row r="484" spans="1:6" s="322" customFormat="1" ht="51">
      <c r="A484" s="474"/>
      <c r="B484" s="653" t="s">
        <v>1012</v>
      </c>
      <c r="C484" s="599"/>
      <c r="D484" s="513"/>
      <c r="E484" s="666"/>
      <c r="F484" s="667"/>
    </row>
    <row r="485" spans="1:6" s="322" customFormat="1" ht="38.25">
      <c r="A485" s="480" t="s">
        <v>769</v>
      </c>
      <c r="B485" s="653" t="s">
        <v>1013</v>
      </c>
      <c r="C485" s="560"/>
      <c r="D485" s="500"/>
      <c r="E485" s="651"/>
      <c r="F485" s="479"/>
    </row>
    <row r="486" spans="1:6" s="322" customFormat="1">
      <c r="A486" s="480"/>
      <c r="B486" s="510" t="s">
        <v>893</v>
      </c>
      <c r="C486" s="560" t="s">
        <v>8</v>
      </c>
      <c r="D486" s="500">
        <v>2</v>
      </c>
      <c r="E486" s="651">
        <v>0</v>
      </c>
      <c r="F486" s="479">
        <f>D486*E486</f>
        <v>0</v>
      </c>
    </row>
    <row r="487" spans="1:6" s="322" customFormat="1" ht="102">
      <c r="A487" s="480" t="s">
        <v>771</v>
      </c>
      <c r="B487" s="653" t="s">
        <v>1010</v>
      </c>
      <c r="C487" s="560"/>
      <c r="D487" s="500"/>
      <c r="E487" s="651"/>
      <c r="F487" s="479"/>
    </row>
    <row r="488" spans="1:6" s="322" customFormat="1">
      <c r="A488" s="480"/>
      <c r="B488" s="510" t="s">
        <v>893</v>
      </c>
      <c r="C488" s="560" t="s">
        <v>8</v>
      </c>
      <c r="D488" s="500">
        <v>2</v>
      </c>
      <c r="E488" s="651">
        <v>0</v>
      </c>
      <c r="F488" s="479">
        <f>D488*E488</f>
        <v>0</v>
      </c>
    </row>
    <row r="489" spans="1:6" s="322" customFormat="1" ht="51">
      <c r="A489" s="480" t="s">
        <v>842</v>
      </c>
      <c r="B489" s="653" t="s">
        <v>1009</v>
      </c>
      <c r="C489" s="560" t="s">
        <v>8</v>
      </c>
      <c r="D489" s="500">
        <v>2</v>
      </c>
      <c r="E489" s="651">
        <v>0</v>
      </c>
      <c r="F489" s="479">
        <f>D489*E489</f>
        <v>0</v>
      </c>
    </row>
    <row r="490" spans="1:6" s="322" customFormat="1">
      <c r="A490" s="506"/>
      <c r="B490" s="709"/>
      <c r="C490" s="663"/>
      <c r="D490" s="664"/>
      <c r="E490" s="665"/>
      <c r="F490" s="540"/>
    </row>
    <row r="491" spans="1:6" s="322" customFormat="1">
      <c r="A491" s="474" t="s">
        <v>852</v>
      </c>
      <c r="B491" s="495" t="s">
        <v>1014</v>
      </c>
      <c r="C491" s="599"/>
      <c r="D491" s="513"/>
      <c r="E491" s="666"/>
      <c r="F491" s="667"/>
    </row>
    <row r="492" spans="1:6" s="322" customFormat="1" ht="63.75">
      <c r="A492" s="480"/>
      <c r="B492" s="653" t="s">
        <v>1015</v>
      </c>
      <c r="C492" s="650"/>
      <c r="D492" s="500"/>
      <c r="E492" s="651"/>
      <c r="F492" s="479"/>
    </row>
    <row r="493" spans="1:6" s="322" customFormat="1" ht="51">
      <c r="A493" s="480" t="s">
        <v>769</v>
      </c>
      <c r="B493" s="653" t="s">
        <v>1016</v>
      </c>
      <c r="C493" s="560"/>
      <c r="D493" s="500"/>
      <c r="E493" s="651"/>
      <c r="F493" s="479"/>
    </row>
    <row r="494" spans="1:6" s="322" customFormat="1">
      <c r="A494" s="480"/>
      <c r="B494" s="510" t="s">
        <v>1017</v>
      </c>
      <c r="C494" s="560" t="s">
        <v>804</v>
      </c>
      <c r="D494" s="500">
        <v>525</v>
      </c>
      <c r="E494" s="651">
        <v>0</v>
      </c>
      <c r="F494" s="479">
        <f>D494*E494</f>
        <v>0</v>
      </c>
    </row>
    <row r="495" spans="1:6" s="322" customFormat="1" ht="51">
      <c r="A495" s="480"/>
      <c r="B495" s="653" t="s">
        <v>1018</v>
      </c>
      <c r="C495" s="560"/>
      <c r="D495" s="500"/>
      <c r="E495" s="651"/>
      <c r="F495" s="479"/>
    </row>
    <row r="496" spans="1:6" s="322" customFormat="1">
      <c r="A496" s="480" t="s">
        <v>771</v>
      </c>
      <c r="B496" s="653" t="s">
        <v>962</v>
      </c>
      <c r="C496" s="560" t="s">
        <v>804</v>
      </c>
      <c r="D496" s="500">
        <v>80</v>
      </c>
      <c r="E496" s="651">
        <v>0</v>
      </c>
      <c r="F496" s="479">
        <f>D496*E496</f>
        <v>0</v>
      </c>
    </row>
    <row r="497" spans="1:6" s="322" customFormat="1">
      <c r="A497" s="480" t="s">
        <v>842</v>
      </c>
      <c r="B497" s="653" t="s">
        <v>963</v>
      </c>
      <c r="C497" s="560" t="s">
        <v>804</v>
      </c>
      <c r="D497" s="500">
        <v>40</v>
      </c>
      <c r="E497" s="651">
        <v>0</v>
      </c>
      <c r="F497" s="479">
        <f>D497*E497</f>
        <v>0</v>
      </c>
    </row>
    <row r="498" spans="1:6" s="322" customFormat="1">
      <c r="A498" s="480" t="s">
        <v>844</v>
      </c>
      <c r="B498" s="653" t="s">
        <v>1019</v>
      </c>
      <c r="C498" s="560" t="s">
        <v>804</v>
      </c>
      <c r="D498" s="500">
        <v>110</v>
      </c>
      <c r="E498" s="651">
        <v>0</v>
      </c>
      <c r="F498" s="479">
        <f>D498*E498</f>
        <v>0</v>
      </c>
    </row>
    <row r="499" spans="1:6" s="322" customFormat="1">
      <c r="A499" s="480" t="s">
        <v>846</v>
      </c>
      <c r="B499" s="653" t="s">
        <v>964</v>
      </c>
      <c r="C499" s="560" t="s">
        <v>804</v>
      </c>
      <c r="D499" s="500">
        <v>75</v>
      </c>
      <c r="E499" s="651">
        <v>0</v>
      </c>
      <c r="F499" s="479">
        <f>D499*E499</f>
        <v>0</v>
      </c>
    </row>
    <row r="500" spans="1:6" s="322" customFormat="1" ht="25.5">
      <c r="A500" s="480" t="s">
        <v>848</v>
      </c>
      <c r="B500" s="653" t="s">
        <v>1020</v>
      </c>
      <c r="C500" s="560"/>
      <c r="D500" s="500"/>
      <c r="E500" s="651"/>
      <c r="F500" s="479"/>
    </row>
    <row r="501" spans="1:6" s="322" customFormat="1">
      <c r="A501" s="480"/>
      <c r="B501" s="510" t="s">
        <v>893</v>
      </c>
      <c r="C501" s="560" t="s">
        <v>8</v>
      </c>
      <c r="D501" s="500">
        <v>25</v>
      </c>
      <c r="E501" s="651">
        <v>0</v>
      </c>
      <c r="F501" s="479">
        <f>D501*E501</f>
        <v>0</v>
      </c>
    </row>
    <row r="502" spans="1:6" s="322" customFormat="1">
      <c r="A502" s="506"/>
      <c r="B502" s="709"/>
      <c r="C502" s="663"/>
      <c r="D502" s="664"/>
      <c r="E502" s="665"/>
      <c r="F502" s="540"/>
    </row>
    <row r="503" spans="1:6" s="322" customFormat="1">
      <c r="A503" s="474" t="s">
        <v>1021</v>
      </c>
      <c r="B503" s="495" t="s">
        <v>1022</v>
      </c>
      <c r="C503" s="599"/>
      <c r="D503" s="513"/>
      <c r="E503" s="666"/>
      <c r="F503" s="667"/>
    </row>
    <row r="504" spans="1:6" s="322" customFormat="1" ht="63.75">
      <c r="A504" s="480"/>
      <c r="B504" s="653" t="s">
        <v>1023</v>
      </c>
      <c r="C504" s="650"/>
      <c r="D504" s="500"/>
      <c r="E504" s="651"/>
      <c r="F504" s="479"/>
    </row>
    <row r="505" spans="1:6" s="322" customFormat="1" ht="38.25">
      <c r="A505" s="480" t="s">
        <v>769</v>
      </c>
      <c r="B505" s="653" t="s">
        <v>1024</v>
      </c>
      <c r="C505" s="560" t="s">
        <v>8</v>
      </c>
      <c r="D505" s="500">
        <v>1</v>
      </c>
      <c r="E505" s="651">
        <v>0</v>
      </c>
      <c r="F505" s="479">
        <f>D505*E505</f>
        <v>0</v>
      </c>
    </row>
    <row r="506" spans="1:6" s="322" customFormat="1" ht="38.25">
      <c r="A506" s="480" t="s">
        <v>771</v>
      </c>
      <c r="B506" s="653" t="s">
        <v>1025</v>
      </c>
      <c r="C506" s="560" t="s">
        <v>8</v>
      </c>
      <c r="D506" s="500">
        <v>1</v>
      </c>
      <c r="E506" s="651">
        <v>0</v>
      </c>
      <c r="F506" s="479">
        <f>D506*E506</f>
        <v>0</v>
      </c>
    </row>
    <row r="507" spans="1:6" s="322" customFormat="1">
      <c r="A507" s="516"/>
      <c r="B507" s="668"/>
      <c r="C507" s="669"/>
      <c r="D507" s="670"/>
      <c r="E507" s="671"/>
      <c r="F507" s="672"/>
    </row>
    <row r="508" spans="1:6" s="322" customFormat="1">
      <c r="A508" s="324" t="s">
        <v>998</v>
      </c>
      <c r="B508" s="298" t="str">
        <f>$B$469</f>
        <v>INSTALACIJA SLABE STRUJE</v>
      </c>
      <c r="C508" s="299"/>
      <c r="D508" s="300"/>
      <c r="E508" s="302"/>
      <c r="F508" s="323">
        <f>SUM(F471:F507)</f>
        <v>0</v>
      </c>
    </row>
    <row r="509" spans="1:6" s="322" customFormat="1">
      <c r="A509" s="710"/>
      <c r="B509" s="711"/>
      <c r="C509" s="712"/>
      <c r="D509" s="713"/>
      <c r="E509" s="714"/>
      <c r="F509" s="715"/>
    </row>
    <row r="510" spans="1:6" s="322" customFormat="1">
      <c r="A510" s="325" t="s">
        <v>907</v>
      </c>
      <c r="B510" s="315" t="s">
        <v>270</v>
      </c>
      <c r="C510" s="1136"/>
      <c r="D510" s="1136"/>
      <c r="E510" s="1136"/>
      <c r="F510" s="323">
        <f>F361+F437+F467+F508</f>
        <v>0</v>
      </c>
    </row>
    <row r="511" spans="1:6" s="322" customFormat="1">
      <c r="A511" s="716"/>
      <c r="B511" s="717"/>
      <c r="C511" s="718"/>
      <c r="D511" s="719"/>
      <c r="E511" s="720"/>
      <c r="F511" s="721"/>
    </row>
    <row r="512" spans="1:6" s="322" customFormat="1">
      <c r="A512" s="326" t="s">
        <v>1026</v>
      </c>
      <c r="B512" s="315" t="s">
        <v>737</v>
      </c>
      <c r="C512" s="1137"/>
      <c r="D512" s="1138"/>
      <c r="E512" s="1139"/>
      <c r="F512" s="327"/>
    </row>
    <row r="513" spans="1:6" s="322" customFormat="1">
      <c r="A513" s="722"/>
      <c r="B513" s="717"/>
      <c r="C513" s="718"/>
      <c r="D513" s="719"/>
      <c r="E513" s="720"/>
      <c r="F513" s="721"/>
    </row>
    <row r="514" spans="1:6" s="322" customFormat="1">
      <c r="A514" s="328" t="s">
        <v>1027</v>
      </c>
      <c r="B514" s="329" t="s">
        <v>1028</v>
      </c>
      <c r="C514" s="330"/>
      <c r="D514" s="295"/>
      <c r="E514" s="295"/>
      <c r="F514" s="295"/>
    </row>
    <row r="515" spans="1:6" s="322" customFormat="1">
      <c r="A515" s="723"/>
      <c r="B515" s="724"/>
      <c r="C515" s="725"/>
      <c r="D515" s="725"/>
      <c r="E515" s="726"/>
      <c r="F515" s="727"/>
    </row>
    <row r="516" spans="1:6" s="322" customFormat="1">
      <c r="A516" s="728" t="s">
        <v>163</v>
      </c>
      <c r="B516" s="729" t="s">
        <v>1029</v>
      </c>
      <c r="C516" s="730"/>
      <c r="D516" s="731"/>
      <c r="E516" s="732"/>
      <c r="F516" s="556" t="str">
        <f t="shared" ref="F516:F517" si="4">IF(SUM(D516*E516)=0,"",SUM(D516*E516))</f>
        <v/>
      </c>
    </row>
    <row r="517" spans="1:6" s="322" customFormat="1" ht="51">
      <c r="A517" s="728"/>
      <c r="B517" s="733" t="s">
        <v>1030</v>
      </c>
      <c r="C517" s="730"/>
      <c r="D517" s="731"/>
      <c r="E517" s="732"/>
      <c r="F517" s="556" t="str">
        <f t="shared" si="4"/>
        <v/>
      </c>
    </row>
    <row r="518" spans="1:6" s="322" customFormat="1">
      <c r="A518" s="728"/>
      <c r="B518" s="733" t="s">
        <v>918</v>
      </c>
      <c r="C518" s="734" t="s">
        <v>10</v>
      </c>
      <c r="D518" s="580">
        <v>1</v>
      </c>
      <c r="E518" s="558">
        <v>0</v>
      </c>
      <c r="F518" s="479">
        <f>D518*E518</f>
        <v>0</v>
      </c>
    </row>
    <row r="519" spans="1:6" s="322" customFormat="1">
      <c r="A519" s="735"/>
      <c r="B519" s="736"/>
      <c r="C519" s="734"/>
      <c r="D519" s="580"/>
      <c r="E519" s="558"/>
      <c r="F519" s="737"/>
    </row>
    <row r="520" spans="1:6" s="322" customFormat="1">
      <c r="A520" s="728" t="s">
        <v>165</v>
      </c>
      <c r="B520" s="729" t="s">
        <v>1031</v>
      </c>
      <c r="C520" s="730"/>
      <c r="D520" s="731"/>
      <c r="E520" s="732"/>
      <c r="F520" s="556"/>
    </row>
    <row r="521" spans="1:6" s="322" customFormat="1" ht="102">
      <c r="A521" s="728"/>
      <c r="B521" s="733" t="s">
        <v>1032</v>
      </c>
      <c r="C521" s="730"/>
      <c r="D521" s="731"/>
      <c r="E521" s="732"/>
      <c r="F521" s="556"/>
    </row>
    <row r="522" spans="1:6" s="322" customFormat="1">
      <c r="A522" s="728"/>
      <c r="B522" s="733" t="s">
        <v>1033</v>
      </c>
      <c r="C522" s="734" t="s">
        <v>1034</v>
      </c>
      <c r="D522" s="738">
        <v>22</v>
      </c>
      <c r="E522" s="732">
        <v>0</v>
      </c>
      <c r="F522" s="479">
        <f>D522*E522</f>
        <v>0</v>
      </c>
    </row>
    <row r="523" spans="1:6" s="322" customFormat="1">
      <c r="A523" s="735"/>
      <c r="B523" s="736"/>
      <c r="C523" s="739"/>
      <c r="D523" s="740"/>
      <c r="E523" s="659"/>
      <c r="F523" s="556"/>
    </row>
    <row r="524" spans="1:6" s="322" customFormat="1">
      <c r="A524" s="728" t="s">
        <v>766</v>
      </c>
      <c r="B524" s="729" t="s">
        <v>1035</v>
      </c>
      <c r="C524" s="734"/>
      <c r="D524" s="580"/>
      <c r="E524" s="558"/>
      <c r="F524" s="556"/>
    </row>
    <row r="525" spans="1:6" s="322" customFormat="1" ht="38.25">
      <c r="A525" s="728"/>
      <c r="B525" s="733" t="s">
        <v>1036</v>
      </c>
      <c r="C525" s="734"/>
      <c r="D525" s="580"/>
      <c r="E525" s="558"/>
      <c r="F525" s="556"/>
    </row>
    <row r="526" spans="1:6" s="322" customFormat="1">
      <c r="A526" s="728"/>
      <c r="B526" s="733" t="s">
        <v>1037</v>
      </c>
      <c r="C526" s="734"/>
      <c r="D526" s="580"/>
      <c r="E526" s="558"/>
      <c r="F526" s="556"/>
    </row>
    <row r="527" spans="1:6" s="322" customFormat="1">
      <c r="A527" s="741"/>
      <c r="B527" s="742" t="s">
        <v>893</v>
      </c>
      <c r="C527" s="743" t="s">
        <v>454</v>
      </c>
      <c r="D527" s="744">
        <v>1</v>
      </c>
      <c r="E527" s="508">
        <v>0</v>
      </c>
      <c r="F527" s="479">
        <f>D527*E527</f>
        <v>0</v>
      </c>
    </row>
    <row r="528" spans="1:6" s="322" customFormat="1">
      <c r="A528" s="735"/>
      <c r="B528" s="733"/>
      <c r="C528" s="734"/>
      <c r="D528" s="580"/>
      <c r="E528" s="558"/>
      <c r="F528" s="556"/>
    </row>
    <row r="529" spans="1:6" s="322" customFormat="1">
      <c r="A529" s="728" t="s">
        <v>773</v>
      </c>
      <c r="B529" s="745" t="s">
        <v>1038</v>
      </c>
      <c r="C529" s="746"/>
      <c r="D529" s="747"/>
      <c r="E529" s="659"/>
      <c r="F529" s="748"/>
    </row>
    <row r="530" spans="1:6" s="322" customFormat="1" ht="89.25">
      <c r="A530" s="749"/>
      <c r="B530" s="279" t="s">
        <v>1039</v>
      </c>
      <c r="C530" s="746"/>
      <c r="D530" s="747"/>
      <c r="E530" s="659"/>
      <c r="F530" s="748"/>
    </row>
    <row r="531" spans="1:6" s="322" customFormat="1">
      <c r="A531" s="749"/>
      <c r="B531" s="733" t="s">
        <v>1017</v>
      </c>
      <c r="C531" s="746"/>
      <c r="D531" s="747"/>
      <c r="E531" s="659"/>
      <c r="F531" s="748"/>
    </row>
    <row r="532" spans="1:6" s="322" customFormat="1">
      <c r="A532" s="735"/>
      <c r="B532" s="733" t="s">
        <v>1040</v>
      </c>
      <c r="C532" s="734" t="s">
        <v>804</v>
      </c>
      <c r="D532" s="580">
        <v>3</v>
      </c>
      <c r="E532" s="558">
        <v>0</v>
      </c>
      <c r="F532" s="479">
        <f>D532*E532</f>
        <v>0</v>
      </c>
    </row>
    <row r="533" spans="1:6" s="322" customFormat="1">
      <c r="A533" s="735"/>
      <c r="B533" s="750"/>
      <c r="C533" s="746"/>
      <c r="D533" s="747"/>
      <c r="E533" s="659"/>
      <c r="F533" s="748"/>
    </row>
    <row r="534" spans="1:6" s="322" customFormat="1" ht="25.5">
      <c r="A534" s="728" t="s">
        <v>776</v>
      </c>
      <c r="B534" s="745" t="s">
        <v>1041</v>
      </c>
      <c r="C534" s="734"/>
      <c r="D534" s="580"/>
      <c r="E534" s="558"/>
      <c r="F534" s="556"/>
    </row>
    <row r="535" spans="1:6" s="322" customFormat="1" ht="51">
      <c r="A535" s="728"/>
      <c r="B535" s="733" t="s">
        <v>1042</v>
      </c>
      <c r="C535" s="734"/>
      <c r="D535" s="580"/>
      <c r="E535" s="558"/>
      <c r="F535" s="556"/>
    </row>
    <row r="536" spans="1:6" s="322" customFormat="1">
      <c r="A536" s="735"/>
      <c r="B536" s="733" t="s">
        <v>918</v>
      </c>
      <c r="C536" s="734" t="s">
        <v>1043</v>
      </c>
      <c r="D536" s="580">
        <v>1</v>
      </c>
      <c r="E536" s="558">
        <v>0</v>
      </c>
      <c r="F536" s="479">
        <f>D536*E536</f>
        <v>0</v>
      </c>
    </row>
    <row r="537" spans="1:6" s="322" customFormat="1">
      <c r="A537" s="728"/>
      <c r="B537" s="733"/>
      <c r="C537" s="734"/>
      <c r="D537" s="580"/>
      <c r="E537" s="659"/>
      <c r="F537" s="556"/>
    </row>
    <row r="538" spans="1:6" s="322" customFormat="1">
      <c r="A538" s="728" t="s">
        <v>780</v>
      </c>
      <c r="B538" s="745" t="s">
        <v>1044</v>
      </c>
      <c r="C538" s="734"/>
      <c r="D538" s="580"/>
      <c r="E538" s="558"/>
      <c r="F538" s="556"/>
    </row>
    <row r="539" spans="1:6" s="322" customFormat="1" ht="25.5">
      <c r="A539" s="728"/>
      <c r="B539" s="733" t="s">
        <v>1045</v>
      </c>
      <c r="C539" s="734"/>
      <c r="D539" s="580"/>
      <c r="E539" s="558"/>
      <c r="F539" s="556"/>
    </row>
    <row r="540" spans="1:6" s="322" customFormat="1">
      <c r="A540" s="735"/>
      <c r="B540" s="733" t="s">
        <v>918</v>
      </c>
      <c r="C540" s="734" t="s">
        <v>1043</v>
      </c>
      <c r="D540" s="580">
        <v>1</v>
      </c>
      <c r="E540" s="558">
        <v>0</v>
      </c>
      <c r="F540" s="479">
        <f>D540*E540</f>
        <v>0</v>
      </c>
    </row>
    <row r="541" spans="1:6" s="322" customFormat="1">
      <c r="A541" s="735"/>
      <c r="B541" s="733"/>
      <c r="C541" s="734"/>
      <c r="D541" s="580"/>
      <c r="E541" s="558"/>
      <c r="F541" s="556"/>
    </row>
    <row r="542" spans="1:6" s="322" customFormat="1">
      <c r="A542" s="728" t="s">
        <v>784</v>
      </c>
      <c r="B542" s="745" t="s">
        <v>1046</v>
      </c>
      <c r="C542" s="734"/>
      <c r="D542" s="580"/>
      <c r="E542" s="558"/>
      <c r="F542" s="556"/>
    </row>
    <row r="543" spans="1:6" s="322" customFormat="1" ht="51">
      <c r="A543" s="728"/>
      <c r="B543" s="733" t="s">
        <v>1047</v>
      </c>
      <c r="C543" s="734"/>
      <c r="D543" s="580"/>
      <c r="E543" s="558"/>
      <c r="F543" s="556"/>
    </row>
    <row r="544" spans="1:6" s="322" customFormat="1">
      <c r="A544" s="735"/>
      <c r="B544" s="733" t="s">
        <v>918</v>
      </c>
      <c r="C544" s="734" t="s">
        <v>1043</v>
      </c>
      <c r="D544" s="580">
        <v>1</v>
      </c>
      <c r="E544" s="558">
        <v>0</v>
      </c>
      <c r="F544" s="479">
        <f>D544*E544</f>
        <v>0</v>
      </c>
    </row>
    <row r="545" spans="1:6" s="322" customFormat="1">
      <c r="A545" s="789"/>
      <c r="B545" s="790"/>
      <c r="C545" s="791"/>
      <c r="D545" s="792"/>
      <c r="E545" s="792"/>
      <c r="F545" s="793"/>
    </row>
    <row r="546" spans="1:6" s="322" customFormat="1">
      <c r="A546" s="799" t="str">
        <f>A514</f>
        <v>C.1.</v>
      </c>
      <c r="B546" s="800" t="str">
        <f>B514</f>
        <v>INSTALACIJA RADIJATORSKOG GRIJANJA</v>
      </c>
      <c r="C546" s="801"/>
      <c r="D546" s="802"/>
      <c r="E546" s="802"/>
      <c r="F546" s="803">
        <f>SUM(F518:F545)</f>
        <v>0</v>
      </c>
    </row>
    <row r="547" spans="1:6" s="322" customFormat="1">
      <c r="A547" s="794"/>
      <c r="B547" s="795"/>
      <c r="C547" s="796"/>
      <c r="D547" s="797"/>
      <c r="E547" s="797"/>
      <c r="F547" s="798"/>
    </row>
    <row r="548" spans="1:6" s="322" customFormat="1">
      <c r="A548" s="804"/>
      <c r="B548" s="805"/>
      <c r="C548" s="806"/>
      <c r="D548" s="807"/>
      <c r="E548" s="808"/>
      <c r="F548" s="809"/>
    </row>
    <row r="549" spans="1:6" s="322" customFormat="1">
      <c r="A549" s="813" t="s">
        <v>1048</v>
      </c>
      <c r="B549" s="814" t="s">
        <v>1049</v>
      </c>
      <c r="C549" s="814"/>
      <c r="D549" s="814"/>
      <c r="E549" s="814"/>
      <c r="F549" s="815"/>
    </row>
    <row r="550" spans="1:6" s="322" customFormat="1">
      <c r="A550" s="810"/>
      <c r="B550" s="811"/>
      <c r="C550" s="811"/>
      <c r="D550" s="811"/>
      <c r="E550" s="811"/>
      <c r="F550" s="812"/>
    </row>
    <row r="551" spans="1:6" s="322" customFormat="1" ht="178.5">
      <c r="A551" s="757" t="s">
        <v>168</v>
      </c>
      <c r="B551" s="268" t="s">
        <v>1050</v>
      </c>
      <c r="C551" s="755"/>
      <c r="D551" s="755"/>
      <c r="E551" s="755"/>
      <c r="F551" s="756"/>
    </row>
    <row r="552" spans="1:6" s="322" customFormat="1">
      <c r="A552" s="757"/>
      <c r="B552" s="755"/>
      <c r="C552" s="758" t="s">
        <v>1043</v>
      </c>
      <c r="D552" s="758">
        <v>1</v>
      </c>
      <c r="E552" s="758">
        <v>0</v>
      </c>
      <c r="F552" s="479">
        <f>D552*E552</f>
        <v>0</v>
      </c>
    </row>
    <row r="553" spans="1:6" s="322" customFormat="1">
      <c r="A553" s="757"/>
      <c r="B553" s="755"/>
      <c r="C553" s="758"/>
      <c r="D553" s="758"/>
      <c r="E553" s="758"/>
      <c r="F553" s="759"/>
    </row>
    <row r="554" spans="1:6" s="322" customFormat="1" ht="178.5">
      <c r="A554" s="757" t="s">
        <v>943</v>
      </c>
      <c r="B554" s="268" t="s">
        <v>1051</v>
      </c>
      <c r="C554" s="758"/>
      <c r="D554" s="758"/>
      <c r="E554" s="758"/>
      <c r="F554" s="759"/>
    </row>
    <row r="555" spans="1:6" s="322" customFormat="1">
      <c r="A555" s="754"/>
      <c r="B555" s="755"/>
      <c r="C555" s="758" t="s">
        <v>1043</v>
      </c>
      <c r="D555" s="758">
        <v>1</v>
      </c>
      <c r="E555" s="758">
        <v>0</v>
      </c>
      <c r="F555" s="479">
        <f>D555*E555</f>
        <v>0</v>
      </c>
    </row>
    <row r="556" spans="1:6" s="322" customFormat="1">
      <c r="A556" s="754"/>
      <c r="B556" s="755"/>
      <c r="C556" s="755"/>
      <c r="D556" s="755"/>
      <c r="E556" s="755"/>
      <c r="F556" s="756"/>
    </row>
    <row r="557" spans="1:6" s="322" customFormat="1" ht="76.5">
      <c r="A557" s="760" t="s">
        <v>947</v>
      </c>
      <c r="B557" s="733" t="s">
        <v>1052</v>
      </c>
      <c r="C557" s="761"/>
      <c r="D557" s="762"/>
      <c r="E557" s="763"/>
      <c r="F557" s="764"/>
    </row>
    <row r="558" spans="1:6" s="322" customFormat="1">
      <c r="A558" s="760"/>
      <c r="B558" s="268" t="s">
        <v>1053</v>
      </c>
      <c r="C558" s="761" t="s">
        <v>16</v>
      </c>
      <c r="D558" s="763">
        <v>30</v>
      </c>
      <c r="E558" s="763">
        <v>0</v>
      </c>
      <c r="F558" s="479">
        <f>D558*E558</f>
        <v>0</v>
      </c>
    </row>
    <row r="559" spans="1:6" s="322" customFormat="1">
      <c r="A559" s="760"/>
      <c r="B559" s="268"/>
      <c r="C559" s="761"/>
      <c r="D559" s="765"/>
      <c r="E559" s="763"/>
      <c r="F559" s="764"/>
    </row>
    <row r="560" spans="1:6" s="322" customFormat="1" ht="102">
      <c r="A560" s="760" t="s">
        <v>959</v>
      </c>
      <c r="B560" s="268" t="s">
        <v>1054</v>
      </c>
      <c r="C560" s="761" t="s">
        <v>8</v>
      </c>
      <c r="D560" s="763">
        <v>4</v>
      </c>
      <c r="E560" s="497">
        <v>0</v>
      </c>
      <c r="F560" s="577">
        <f>D560*E560</f>
        <v>0</v>
      </c>
    </row>
    <row r="561" spans="1:6" s="322" customFormat="1">
      <c r="A561" s="760"/>
      <c r="B561" s="268"/>
      <c r="C561" s="761"/>
      <c r="D561" s="763"/>
      <c r="E561" s="497"/>
      <c r="F561" s="764"/>
    </row>
    <row r="562" spans="1:6" s="322" customFormat="1" ht="51">
      <c r="A562" s="760" t="s">
        <v>966</v>
      </c>
      <c r="B562" s="268" t="s">
        <v>1055</v>
      </c>
      <c r="C562" s="761"/>
      <c r="D562" s="763"/>
      <c r="E562" s="763"/>
      <c r="F562" s="764"/>
    </row>
    <row r="563" spans="1:6" s="322" customFormat="1">
      <c r="A563" s="766"/>
      <c r="B563" s="767"/>
      <c r="C563" s="761" t="s">
        <v>1043</v>
      </c>
      <c r="D563" s="763">
        <v>1</v>
      </c>
      <c r="E563" s="763">
        <v>0</v>
      </c>
      <c r="F563" s="577">
        <f>D563*E563</f>
        <v>0</v>
      </c>
    </row>
    <row r="564" spans="1:6" s="322" customFormat="1">
      <c r="A564" s="766"/>
      <c r="B564" s="768"/>
      <c r="C564" s="769"/>
      <c r="D564" s="763"/>
      <c r="E564" s="763"/>
      <c r="F564" s="764"/>
    </row>
    <row r="565" spans="1:6" s="322" customFormat="1" ht="38.25">
      <c r="A565" s="760" t="s">
        <v>971</v>
      </c>
      <c r="B565" s="268" t="s">
        <v>1056</v>
      </c>
      <c r="C565" s="761"/>
      <c r="D565" s="763"/>
      <c r="E565" s="763"/>
      <c r="F565" s="764"/>
    </row>
    <row r="566" spans="1:6" s="322" customFormat="1">
      <c r="A566" s="766"/>
      <c r="B566" s="534"/>
      <c r="C566" s="761" t="s">
        <v>1043</v>
      </c>
      <c r="D566" s="763">
        <v>2</v>
      </c>
      <c r="E566" s="763">
        <v>0</v>
      </c>
      <c r="F566" s="577">
        <f>D566*E566</f>
        <v>0</v>
      </c>
    </row>
    <row r="567" spans="1:6" s="322" customFormat="1">
      <c r="A567" s="766"/>
      <c r="B567" s="487"/>
      <c r="C567" s="761"/>
      <c r="D567" s="763"/>
      <c r="E567" s="763"/>
      <c r="F567" s="764"/>
    </row>
    <row r="568" spans="1:6" s="322" customFormat="1" ht="102">
      <c r="A568" s="760" t="s">
        <v>974</v>
      </c>
      <c r="B568" s="268" t="s">
        <v>1057</v>
      </c>
      <c r="C568" s="761"/>
      <c r="D568" s="763"/>
      <c r="E568" s="763"/>
      <c r="F568" s="764"/>
    </row>
    <row r="569" spans="1:6" s="322" customFormat="1">
      <c r="A569" s="770"/>
      <c r="B569" s="268"/>
      <c r="C569" s="771" t="s">
        <v>1043</v>
      </c>
      <c r="D569" s="772">
        <v>1</v>
      </c>
      <c r="E569" s="773">
        <v>0</v>
      </c>
      <c r="F569" s="577">
        <f>D569*E569</f>
        <v>0</v>
      </c>
    </row>
    <row r="570" spans="1:6" s="322" customFormat="1">
      <c r="A570" s="774"/>
      <c r="B570" s="733"/>
      <c r="C570" s="733"/>
      <c r="D570" s="775"/>
      <c r="E570" s="775"/>
      <c r="F570" s="556"/>
    </row>
    <row r="571" spans="1:6" s="322" customFormat="1">
      <c r="A571" s="776" t="s">
        <v>1058</v>
      </c>
      <c r="B571" s="745" t="s">
        <v>1059</v>
      </c>
      <c r="C571" s="733"/>
      <c r="D571" s="775"/>
      <c r="E571" s="775"/>
      <c r="F571" s="556"/>
    </row>
    <row r="572" spans="1:6" s="322" customFormat="1" ht="38.25">
      <c r="A572" s="774"/>
      <c r="B572" s="733" t="s">
        <v>1060</v>
      </c>
      <c r="C572" s="733"/>
      <c r="D572" s="775"/>
      <c r="E572" s="775"/>
      <c r="F572" s="556"/>
    </row>
    <row r="573" spans="1:6" s="322" customFormat="1">
      <c r="A573" s="774"/>
      <c r="B573" s="733"/>
      <c r="C573" s="733" t="s">
        <v>8</v>
      </c>
      <c r="D573" s="775">
        <v>2</v>
      </c>
      <c r="E573" s="775">
        <v>0</v>
      </c>
      <c r="F573" s="577">
        <f>D573*E573</f>
        <v>0</v>
      </c>
    </row>
    <row r="574" spans="1:6" s="322" customFormat="1">
      <c r="A574" s="777"/>
      <c r="B574" s="778"/>
      <c r="C574" s="779"/>
      <c r="D574" s="780"/>
      <c r="E574" s="781"/>
      <c r="F574" s="782"/>
    </row>
    <row r="575" spans="1:6" s="322" customFormat="1" ht="25.5">
      <c r="A575" s="776" t="s">
        <v>1061</v>
      </c>
      <c r="B575" s="783" t="s">
        <v>1062</v>
      </c>
      <c r="C575" s="733"/>
      <c r="D575" s="775"/>
      <c r="E575" s="775"/>
      <c r="F575" s="556"/>
    </row>
    <row r="576" spans="1:6" s="322" customFormat="1">
      <c r="A576" s="774"/>
      <c r="B576" s="783"/>
      <c r="C576" s="733" t="s">
        <v>8</v>
      </c>
      <c r="D576" s="775">
        <v>4</v>
      </c>
      <c r="E576" s="775">
        <v>0</v>
      </c>
      <c r="F576" s="577">
        <f>D576*E576</f>
        <v>0</v>
      </c>
    </row>
    <row r="577" spans="1:6" s="322" customFormat="1">
      <c r="A577" s="784"/>
      <c r="B577" s="785"/>
      <c r="C577" s="786"/>
      <c r="D577" s="787"/>
      <c r="E577" s="787"/>
      <c r="F577" s="788"/>
    </row>
    <row r="578" spans="1:6" s="322" customFormat="1">
      <c r="A578" s="331" t="str">
        <f>A549</f>
        <v>C.2.</v>
      </c>
      <c r="B578" s="875" t="str">
        <f>B549</f>
        <v>INSTALACIJA HLAĐENJA I VENTILACIJE</v>
      </c>
      <c r="C578" s="876"/>
      <c r="D578" s="876"/>
      <c r="E578" s="876"/>
      <c r="F578" s="877">
        <f>SUM(F551:F577)</f>
        <v>0</v>
      </c>
    </row>
    <row r="579" spans="1:6" s="322" customFormat="1">
      <c r="A579" s="816"/>
      <c r="B579" s="817"/>
      <c r="C579" s="817"/>
      <c r="D579" s="817"/>
      <c r="E579" s="817"/>
      <c r="F579" s="818"/>
    </row>
    <row r="580" spans="1:6" s="322" customFormat="1">
      <c r="A580" s="774"/>
      <c r="B580" s="733"/>
      <c r="C580" s="733"/>
      <c r="D580" s="775"/>
      <c r="E580" s="775"/>
      <c r="F580" s="556"/>
    </row>
    <row r="581" spans="1:6" s="322" customFormat="1">
      <c r="A581" s="819"/>
      <c r="B581" s="820"/>
      <c r="C581" s="821"/>
      <c r="D581" s="580"/>
      <c r="E581" s="558"/>
      <c r="F581" s="556"/>
    </row>
    <row r="582" spans="1:6" s="322" customFormat="1">
      <c r="A582" s="819"/>
      <c r="B582" s="820"/>
      <c r="C582" s="821"/>
      <c r="D582" s="580"/>
      <c r="E582" s="558"/>
      <c r="F582" s="556"/>
    </row>
    <row r="583" spans="1:6" s="322" customFormat="1">
      <c r="A583" s="819"/>
      <c r="B583" s="820"/>
      <c r="C583" s="821"/>
      <c r="D583" s="580"/>
      <c r="E583" s="558"/>
      <c r="F583" s="556"/>
    </row>
    <row r="584" spans="1:6" s="322" customFormat="1">
      <c r="A584" s="822"/>
      <c r="B584" s="823"/>
      <c r="C584" s="824"/>
      <c r="D584" s="825"/>
      <c r="E584" s="520"/>
      <c r="F584" s="788" t="str">
        <f>IF(SUM(D584*E584)=0,"",SUM(D584*E584))</f>
        <v/>
      </c>
    </row>
    <row r="585" spans="1:6" s="322" customFormat="1">
      <c r="A585" s="332"/>
      <c r="B585" s="878" t="s">
        <v>53</v>
      </c>
      <c r="C585" s="879"/>
      <c r="D585" s="880"/>
      <c r="E585" s="880"/>
      <c r="F585" s="881"/>
    </row>
    <row r="586" spans="1:6" s="322" customFormat="1">
      <c r="A586" s="826"/>
      <c r="B586" s="827"/>
      <c r="C586" s="828"/>
      <c r="D586" s="828"/>
      <c r="E586" s="828"/>
      <c r="F586" s="829"/>
    </row>
    <row r="587" spans="1:6" s="322" customFormat="1">
      <c r="A587" s="751" t="str">
        <f>A546</f>
        <v>C.1.</v>
      </c>
      <c r="B587" s="842" t="str">
        <f>B546</f>
        <v>INSTALACIJA RADIJATORSKOG GRIJANJA</v>
      </c>
      <c r="C587" s="843"/>
      <c r="D587" s="842"/>
      <c r="E587" s="841" t="s">
        <v>372</v>
      </c>
      <c r="F587" s="830">
        <f>F546</f>
        <v>0</v>
      </c>
    </row>
    <row r="588" spans="1:6" s="322" customFormat="1">
      <c r="A588" s="831"/>
      <c r="B588" s="832"/>
      <c r="C588" s="833"/>
      <c r="D588" s="834"/>
      <c r="E588" s="834"/>
      <c r="F588" s="835"/>
    </row>
    <row r="589" spans="1:6" s="322" customFormat="1">
      <c r="A589" s="751" t="str">
        <f>A578</f>
        <v>C.2.</v>
      </c>
      <c r="B589" s="842" t="str">
        <f>B578</f>
        <v>INSTALACIJA HLAĐENJA I VENTILACIJE</v>
      </c>
      <c r="C589" s="843"/>
      <c r="D589" s="842"/>
      <c r="E589" s="841" t="s">
        <v>372</v>
      </c>
      <c r="F589" s="753">
        <f>F578</f>
        <v>0</v>
      </c>
    </row>
    <row r="590" spans="1:6" s="322" customFormat="1">
      <c r="A590" s="836"/>
      <c r="B590" s="837"/>
      <c r="C590" s="838"/>
      <c r="D590" s="839"/>
      <c r="E590" s="839"/>
      <c r="F590" s="840"/>
    </row>
    <row r="591" spans="1:6" s="322" customFormat="1">
      <c r="A591" s="334" t="s">
        <v>1026</v>
      </c>
      <c r="B591" s="315" t="s">
        <v>270</v>
      </c>
      <c r="C591" s="882"/>
      <c r="D591" s="882"/>
      <c r="E591" s="883"/>
      <c r="F591" s="333">
        <f>SUM(F587:F590)</f>
        <v>0</v>
      </c>
    </row>
    <row r="594" spans="1:6" s="322" customFormat="1">
      <c r="A594" s="1131" t="s">
        <v>1063</v>
      </c>
      <c r="B594" s="1131"/>
      <c r="C594" s="1131"/>
      <c r="D594" s="1131"/>
      <c r="E594" s="1131"/>
      <c r="F594" s="1131"/>
    </row>
    <row r="595" spans="1:6" s="322" customFormat="1">
      <c r="A595" s="335"/>
      <c r="B595" s="336"/>
      <c r="C595" s="336"/>
      <c r="D595" s="337"/>
      <c r="E595" s="337"/>
      <c r="F595" s="338"/>
    </row>
    <row r="596" spans="1:6" s="322" customFormat="1">
      <c r="A596" s="339" t="s">
        <v>1064</v>
      </c>
      <c r="B596" s="340" t="s">
        <v>1065</v>
      </c>
      <c r="C596" s="341"/>
      <c r="D596" s="752"/>
      <c r="E596" s="841" t="s">
        <v>372</v>
      </c>
      <c r="F596" s="830">
        <f>F334</f>
        <v>0</v>
      </c>
    </row>
    <row r="597" spans="1:6" s="322" customFormat="1">
      <c r="A597" s="342"/>
      <c r="B597" s="343"/>
      <c r="C597" s="344"/>
      <c r="D597" s="345"/>
      <c r="E597" s="345"/>
      <c r="F597" s="346"/>
    </row>
    <row r="598" spans="1:6" s="322" customFormat="1">
      <c r="A598" s="339" t="s">
        <v>1066</v>
      </c>
      <c r="B598" s="340" t="s">
        <v>1067</v>
      </c>
      <c r="C598" s="341"/>
      <c r="D598" s="752"/>
      <c r="E598" s="841" t="s">
        <v>372</v>
      </c>
      <c r="F598" s="830">
        <f>F510</f>
        <v>0</v>
      </c>
    </row>
    <row r="599" spans="1:6" s="322" customFormat="1">
      <c r="A599" s="342"/>
      <c r="B599" s="343"/>
      <c r="C599" s="344"/>
      <c r="D599" s="345"/>
      <c r="E599" s="345"/>
      <c r="F599" s="346"/>
    </row>
    <row r="600" spans="1:6" s="322" customFormat="1">
      <c r="A600" s="339" t="s">
        <v>1068</v>
      </c>
      <c r="B600" s="340" t="s">
        <v>1069</v>
      </c>
      <c r="C600" s="341"/>
      <c r="D600" s="752"/>
      <c r="E600" s="841" t="s">
        <v>372</v>
      </c>
      <c r="F600" s="830">
        <f>F591</f>
        <v>0</v>
      </c>
    </row>
    <row r="601" spans="1:6" s="322" customFormat="1">
      <c r="A601" s="342"/>
      <c r="B601" s="343"/>
      <c r="C601" s="344"/>
      <c r="D601" s="345"/>
      <c r="E601" s="345"/>
      <c r="F601" s="346"/>
    </row>
    <row r="602" spans="1:6" s="322" customFormat="1">
      <c r="A602" s="347"/>
      <c r="B602" s="348"/>
      <c r="C602" s="349"/>
      <c r="D602" s="350"/>
      <c r="E602" s="350"/>
      <c r="F602" s="351"/>
    </row>
    <row r="603" spans="1:6" s="322" customFormat="1">
      <c r="A603" s="352"/>
      <c r="B603" s="353" t="s">
        <v>270</v>
      </c>
      <c r="C603" s="353"/>
      <c r="D603" s="354"/>
      <c r="E603" s="354"/>
      <c r="F603" s="355">
        <f>SUM(F596:F600)</f>
        <v>0</v>
      </c>
    </row>
    <row r="604" spans="1:6" s="322" customFormat="1">
      <c r="A604" s="1116"/>
      <c r="B604" s="1117"/>
      <c r="C604" s="1117"/>
      <c r="D604" s="1117"/>
      <c r="E604" s="1117"/>
      <c r="F604" s="1118"/>
    </row>
    <row r="605" spans="1:6" s="322" customFormat="1" ht="12.75" customHeight="1">
      <c r="A605" s="352"/>
      <c r="B605" s="353" t="s">
        <v>271</v>
      </c>
      <c r="C605" s="353"/>
      <c r="D605" s="354"/>
      <c r="E605" s="354"/>
      <c r="F605" s="355">
        <f>ROUND(F603*0.25,2)</f>
        <v>0</v>
      </c>
    </row>
    <row r="606" spans="1:6" s="322" customFormat="1">
      <c r="A606" s="1116"/>
      <c r="B606" s="1117"/>
      <c r="C606" s="1117"/>
      <c r="D606" s="1117"/>
      <c r="E606" s="1117"/>
      <c r="F606" s="1118"/>
    </row>
    <row r="607" spans="1:6" s="322" customFormat="1">
      <c r="A607" s="352"/>
      <c r="B607" s="353" t="s">
        <v>272</v>
      </c>
      <c r="C607" s="353"/>
      <c r="D607" s="354"/>
      <c r="E607" s="354"/>
      <c r="F607" s="355">
        <f>SUM(F603:F606)</f>
        <v>0</v>
      </c>
    </row>
    <row r="610" spans="1:6" s="322" customFormat="1">
      <c r="A610" s="1119" t="s">
        <v>1165</v>
      </c>
      <c r="B610" s="1120"/>
      <c r="C610" s="1120"/>
      <c r="D610" s="1120"/>
      <c r="E610" s="1120"/>
      <c r="F610" s="1121"/>
    </row>
    <row r="611" spans="1:6" s="322" customFormat="1">
      <c r="A611" s="1122"/>
      <c r="B611" s="1123"/>
      <c r="C611" s="1123"/>
      <c r="D611" s="1123"/>
      <c r="E611" s="1123"/>
      <c r="F611" s="1124"/>
    </row>
    <row r="612" spans="1:6" s="322" customFormat="1" ht="25.5">
      <c r="A612" s="360" t="s">
        <v>1</v>
      </c>
      <c r="B612" s="360" t="s">
        <v>171</v>
      </c>
      <c r="C612" s="360" t="s">
        <v>172</v>
      </c>
      <c r="D612" s="361" t="s">
        <v>70</v>
      </c>
      <c r="E612" s="360" t="s">
        <v>451</v>
      </c>
      <c r="F612" s="360" t="s">
        <v>174</v>
      </c>
    </row>
    <row r="613" spans="1:6" s="322" customFormat="1" ht="16.5" customHeight="1">
      <c r="A613" s="362"/>
      <c r="B613" s="363" t="s">
        <v>632</v>
      </c>
      <c r="C613" s="364"/>
      <c r="D613" s="365"/>
      <c r="E613" s="366"/>
      <c r="F613" s="934"/>
    </row>
    <row r="614" spans="1:6" s="322" customFormat="1" ht="315" customHeight="1">
      <c r="A614" s="380"/>
      <c r="B614" s="381" t="s">
        <v>579</v>
      </c>
      <c r="C614" s="382"/>
      <c r="D614" s="383"/>
      <c r="E614" s="384"/>
      <c r="F614" s="398"/>
    </row>
    <row r="615" spans="1:6" s="322" customFormat="1">
      <c r="A615" s="1125"/>
      <c r="B615" s="1126"/>
      <c r="C615" s="1126"/>
      <c r="D615" s="1126"/>
      <c r="E615" s="1126"/>
      <c r="F615" s="1127"/>
    </row>
    <row r="616" spans="1:6" s="322" customFormat="1">
      <c r="A616" s="374" t="s">
        <v>1070</v>
      </c>
      <c r="B616" s="375" t="s">
        <v>452</v>
      </c>
      <c r="C616" s="376"/>
      <c r="D616" s="377"/>
      <c r="E616" s="377"/>
      <c r="F616" s="1029"/>
    </row>
    <row r="617" spans="1:6" s="322" customFormat="1" ht="114.75">
      <c r="A617" s="362" t="s">
        <v>580</v>
      </c>
      <c r="B617" s="379" t="s">
        <v>1098</v>
      </c>
      <c r="C617" s="364" t="s">
        <v>1043</v>
      </c>
      <c r="D617" s="365">
        <v>1</v>
      </c>
      <c r="E617" s="366">
        <v>0</v>
      </c>
      <c r="F617" s="398">
        <f>D617*E617</f>
        <v>0</v>
      </c>
    </row>
    <row r="618" spans="1:6" s="322" customFormat="1">
      <c r="A618" s="380"/>
      <c r="B618" s="381"/>
      <c r="C618" s="382"/>
      <c r="D618" s="383"/>
      <c r="E618" s="384"/>
      <c r="F618" s="398"/>
    </row>
    <row r="619" spans="1:6" s="322" customFormat="1" ht="76.5">
      <c r="A619" s="380" t="s">
        <v>581</v>
      </c>
      <c r="B619" s="381" t="s">
        <v>453</v>
      </c>
      <c r="C619" s="382" t="s">
        <v>1043</v>
      </c>
      <c r="D619" s="383">
        <v>1</v>
      </c>
      <c r="E619" s="384">
        <v>0</v>
      </c>
      <c r="F619" s="398">
        <f>D619*E619</f>
        <v>0</v>
      </c>
    </row>
    <row r="620" spans="1:6" s="322" customFormat="1">
      <c r="A620" s="380"/>
      <c r="B620" s="381"/>
      <c r="C620" s="382"/>
      <c r="D620" s="384"/>
      <c r="E620" s="384"/>
      <c r="F620" s="398"/>
    </row>
    <row r="621" spans="1:6" s="322" customFormat="1" ht="102">
      <c r="A621" s="380" t="s">
        <v>582</v>
      </c>
      <c r="B621" s="381" t="s">
        <v>1099</v>
      </c>
      <c r="C621" s="386" t="s">
        <v>454</v>
      </c>
      <c r="D621" s="387">
        <v>10</v>
      </c>
      <c r="E621" s="384">
        <v>0</v>
      </c>
      <c r="F621" s="398">
        <f>D621*E621</f>
        <v>0</v>
      </c>
    </row>
    <row r="622" spans="1:6" s="322" customFormat="1">
      <c r="A622" s="380"/>
      <c r="B622" s="381"/>
      <c r="C622" s="382"/>
      <c r="D622" s="384"/>
      <c r="E622" s="384"/>
      <c r="F622" s="398"/>
    </row>
    <row r="623" spans="1:6" s="322" customFormat="1" ht="114.75">
      <c r="A623" s="380" t="s">
        <v>583</v>
      </c>
      <c r="B623" s="381" t="s">
        <v>1100</v>
      </c>
      <c r="C623" s="388"/>
      <c r="D623" s="389"/>
      <c r="E623" s="389"/>
      <c r="F623" s="931"/>
    </row>
    <row r="624" spans="1:6" s="322" customFormat="1">
      <c r="A624" s="380"/>
      <c r="B624" s="390" t="s">
        <v>455</v>
      </c>
      <c r="C624" s="388" t="s">
        <v>456</v>
      </c>
      <c r="D624" s="389">
        <v>35</v>
      </c>
      <c r="E624" s="389">
        <v>0</v>
      </c>
      <c r="F624" s="398">
        <f>D624*E624</f>
        <v>0</v>
      </c>
    </row>
    <row r="625" spans="1:6" s="322" customFormat="1">
      <c r="A625" s="380"/>
      <c r="B625" s="390" t="s">
        <v>457</v>
      </c>
      <c r="C625" s="388" t="s">
        <v>456</v>
      </c>
      <c r="D625" s="389">
        <v>6</v>
      </c>
      <c r="E625" s="389">
        <v>0</v>
      </c>
      <c r="F625" s="398">
        <f>D625*E625</f>
        <v>0</v>
      </c>
    </row>
    <row r="626" spans="1:6" s="322" customFormat="1">
      <c r="A626" s="380"/>
      <c r="B626" s="381"/>
      <c r="C626" s="382"/>
      <c r="D626" s="384"/>
      <c r="E626" s="384"/>
      <c r="F626" s="398"/>
    </row>
    <row r="627" spans="1:6" s="322" customFormat="1" ht="178.5">
      <c r="A627" s="391" t="s">
        <v>584</v>
      </c>
      <c r="B627" s="390" t="s">
        <v>1101</v>
      </c>
      <c r="C627" s="388"/>
      <c r="D627" s="389"/>
      <c r="E627" s="389"/>
      <c r="F627" s="931"/>
    </row>
    <row r="628" spans="1:6" s="322" customFormat="1">
      <c r="A628" s="391"/>
      <c r="B628" s="390" t="s">
        <v>458</v>
      </c>
      <c r="C628" s="388" t="s">
        <v>456</v>
      </c>
      <c r="D628" s="389">
        <v>185</v>
      </c>
      <c r="E628" s="389">
        <v>0</v>
      </c>
      <c r="F628" s="398">
        <f>D628*E628</f>
        <v>0</v>
      </c>
    </row>
    <row r="629" spans="1:6" s="322" customFormat="1">
      <c r="A629" s="391"/>
      <c r="B629" s="390" t="s">
        <v>459</v>
      </c>
      <c r="C629" s="388" t="s">
        <v>456</v>
      </c>
      <c r="D629" s="389">
        <v>25</v>
      </c>
      <c r="E629" s="389">
        <v>0</v>
      </c>
      <c r="F629" s="398">
        <f>D629*E629</f>
        <v>0</v>
      </c>
    </row>
    <row r="630" spans="1:6" s="322" customFormat="1">
      <c r="A630" s="391"/>
      <c r="B630" s="390"/>
      <c r="C630" s="388"/>
      <c r="D630" s="389"/>
      <c r="E630" s="389"/>
      <c r="F630" s="931"/>
    </row>
    <row r="631" spans="1:6" s="322" customFormat="1" ht="89.25">
      <c r="A631" s="391" t="s">
        <v>585</v>
      </c>
      <c r="B631" s="390" t="s">
        <v>1102</v>
      </c>
      <c r="C631" s="388" t="s">
        <v>460</v>
      </c>
      <c r="D631" s="389">
        <v>1</v>
      </c>
      <c r="E631" s="389">
        <v>0</v>
      </c>
      <c r="F631" s="398">
        <f>D631*E631</f>
        <v>0</v>
      </c>
    </row>
    <row r="632" spans="1:6" s="322" customFormat="1">
      <c r="A632" s="380"/>
      <c r="B632" s="381"/>
      <c r="C632" s="382"/>
      <c r="D632" s="384"/>
      <c r="E632" s="384"/>
      <c r="F632" s="398"/>
    </row>
    <row r="633" spans="1:6" s="322" customFormat="1" ht="38.25">
      <c r="A633" s="367"/>
      <c r="B633" s="368" t="s">
        <v>461</v>
      </c>
      <c r="C633" s="369"/>
      <c r="D633" s="370"/>
      <c r="E633" s="370"/>
      <c r="F633" s="933"/>
    </row>
    <row r="634" spans="1:6" s="322" customFormat="1">
      <c r="A634" s="392"/>
      <c r="B634" s="393" t="s">
        <v>186</v>
      </c>
      <c r="C634" s="394"/>
      <c r="D634" s="395"/>
      <c r="E634" s="396"/>
      <c r="F634" s="397">
        <f>SUM(F617:F633)</f>
        <v>0</v>
      </c>
    </row>
    <row r="635" spans="1:6" s="322" customFormat="1">
      <c r="A635" s="380"/>
      <c r="B635" s="381"/>
      <c r="C635" s="382"/>
      <c r="D635" s="384"/>
      <c r="E635" s="384"/>
      <c r="F635" s="398"/>
    </row>
    <row r="636" spans="1:6" s="322" customFormat="1">
      <c r="A636" s="380"/>
      <c r="B636" s="381"/>
      <c r="C636" s="382"/>
      <c r="D636" s="383"/>
      <c r="E636" s="384"/>
      <c r="F636" s="398"/>
    </row>
    <row r="637" spans="1:6" s="322" customFormat="1" ht="25.5">
      <c r="A637" s="374" t="s">
        <v>1071</v>
      </c>
      <c r="B637" s="375" t="s">
        <v>462</v>
      </c>
      <c r="C637" s="376"/>
      <c r="D637" s="377"/>
      <c r="E637" s="377"/>
      <c r="F637" s="397"/>
    </row>
    <row r="638" spans="1:6" s="322" customFormat="1">
      <c r="A638" s="362"/>
      <c r="B638" s="379"/>
      <c r="C638" s="364"/>
      <c r="D638" s="366"/>
      <c r="E638" s="366"/>
      <c r="F638" s="934"/>
    </row>
    <row r="639" spans="1:6" s="322" customFormat="1" ht="89.25">
      <c r="A639" s="391" t="s">
        <v>586</v>
      </c>
      <c r="B639" s="399" t="s">
        <v>463</v>
      </c>
      <c r="C639" s="388"/>
      <c r="D639" s="389"/>
      <c r="E639" s="389"/>
      <c r="F639" s="931"/>
    </row>
    <row r="640" spans="1:6" s="322" customFormat="1">
      <c r="A640" s="391"/>
      <c r="B640" s="390" t="s">
        <v>464</v>
      </c>
      <c r="C640" s="388" t="s">
        <v>456</v>
      </c>
      <c r="D640" s="389">
        <v>35</v>
      </c>
      <c r="E640" s="389">
        <v>0</v>
      </c>
      <c r="F640" s="398">
        <f>D640*E640</f>
        <v>0</v>
      </c>
    </row>
    <row r="641" spans="1:6" s="322" customFormat="1">
      <c r="A641" s="391"/>
      <c r="B641" s="390" t="s">
        <v>465</v>
      </c>
      <c r="C641" s="388" t="s">
        <v>456</v>
      </c>
      <c r="D641" s="389">
        <v>6</v>
      </c>
      <c r="E641" s="389">
        <v>0</v>
      </c>
      <c r="F641" s="398">
        <f>D641*E641</f>
        <v>0</v>
      </c>
    </row>
    <row r="642" spans="1:6" s="322" customFormat="1">
      <c r="A642" s="380"/>
      <c r="B642" s="381"/>
      <c r="C642" s="382"/>
      <c r="D642" s="384"/>
      <c r="E642" s="384"/>
      <c r="F642" s="398"/>
    </row>
    <row r="643" spans="1:6" s="322" customFormat="1" ht="114.75">
      <c r="A643" s="391" t="s">
        <v>587</v>
      </c>
      <c r="B643" s="399" t="s">
        <v>1175</v>
      </c>
      <c r="C643" s="388" t="s">
        <v>456</v>
      </c>
      <c r="D643" s="389">
        <v>100</v>
      </c>
      <c r="E643" s="389">
        <v>0</v>
      </c>
      <c r="F643" s="398">
        <f>D643*E643</f>
        <v>0</v>
      </c>
    </row>
    <row r="644" spans="1:6" s="322" customFormat="1">
      <c r="A644" s="380"/>
      <c r="B644" s="381"/>
      <c r="C644" s="382"/>
      <c r="D644" s="384"/>
      <c r="E644" s="384"/>
      <c r="F644" s="398"/>
    </row>
    <row r="645" spans="1:6" s="322" customFormat="1" ht="165.75">
      <c r="A645" s="391" t="s">
        <v>588</v>
      </c>
      <c r="B645" s="390" t="s">
        <v>466</v>
      </c>
      <c r="C645" s="388"/>
      <c r="D645" s="389"/>
      <c r="E645" s="389"/>
      <c r="F645" s="931"/>
    </row>
    <row r="646" spans="1:6" s="322" customFormat="1">
      <c r="A646" s="391"/>
      <c r="B646" s="390" t="s">
        <v>467</v>
      </c>
      <c r="C646" s="388" t="s">
        <v>456</v>
      </c>
      <c r="D646" s="389">
        <v>90</v>
      </c>
      <c r="E646" s="389">
        <v>0</v>
      </c>
      <c r="F646" s="398">
        <f>D646*E646</f>
        <v>0</v>
      </c>
    </row>
    <row r="647" spans="1:6" s="322" customFormat="1">
      <c r="A647" s="391"/>
      <c r="B647" s="390" t="s">
        <v>468</v>
      </c>
      <c r="C647" s="388" t="s">
        <v>456</v>
      </c>
      <c r="D647" s="389">
        <v>15</v>
      </c>
      <c r="E647" s="389">
        <v>0</v>
      </c>
      <c r="F647" s="398">
        <f>D647*E647</f>
        <v>0</v>
      </c>
    </row>
    <row r="648" spans="1:6" s="322" customFormat="1">
      <c r="A648" s="391"/>
      <c r="B648" s="390"/>
      <c r="C648" s="388"/>
      <c r="D648" s="389"/>
      <c r="E648" s="389"/>
      <c r="F648" s="931"/>
    </row>
    <row r="649" spans="1:6" s="322" customFormat="1" ht="102">
      <c r="A649" s="391" t="s">
        <v>589</v>
      </c>
      <c r="B649" s="399" t="s">
        <v>469</v>
      </c>
      <c r="C649" s="388" t="s">
        <v>456</v>
      </c>
      <c r="D649" s="389">
        <v>35</v>
      </c>
      <c r="E649" s="389">
        <v>0</v>
      </c>
      <c r="F649" s="398">
        <f>D649*E649</f>
        <v>0</v>
      </c>
    </row>
    <row r="650" spans="1:6" s="322" customFormat="1">
      <c r="A650" s="391"/>
      <c r="B650" s="390"/>
      <c r="C650" s="388"/>
      <c r="D650" s="389"/>
      <c r="E650" s="389"/>
      <c r="F650" s="931"/>
    </row>
    <row r="651" spans="1:6" s="322" customFormat="1" ht="216.75">
      <c r="A651" s="391" t="s">
        <v>590</v>
      </c>
      <c r="B651" s="390" t="s">
        <v>470</v>
      </c>
      <c r="C651" s="388"/>
      <c r="D651" s="389"/>
      <c r="E651" s="389"/>
      <c r="F651" s="931"/>
    </row>
    <row r="652" spans="1:6" s="322" customFormat="1">
      <c r="A652" s="391"/>
      <c r="B652" s="390" t="s">
        <v>471</v>
      </c>
      <c r="C652" s="388"/>
      <c r="D652" s="389"/>
      <c r="E652" s="389"/>
      <c r="F652" s="931"/>
    </row>
    <row r="653" spans="1:6" s="322" customFormat="1">
      <c r="A653" s="391"/>
      <c r="B653" s="400" t="s">
        <v>472</v>
      </c>
      <c r="C653" s="388" t="s">
        <v>456</v>
      </c>
      <c r="D653" s="389">
        <v>35</v>
      </c>
      <c r="E653" s="389">
        <v>0</v>
      </c>
      <c r="F653" s="398">
        <f>D653*E653</f>
        <v>0</v>
      </c>
    </row>
    <row r="654" spans="1:6" s="322" customFormat="1" ht="25.5">
      <c r="A654" s="391"/>
      <c r="B654" s="400" t="s">
        <v>473</v>
      </c>
      <c r="C654" s="388" t="s">
        <v>456</v>
      </c>
      <c r="D654" s="389">
        <v>35</v>
      </c>
      <c r="E654" s="389">
        <v>0</v>
      </c>
      <c r="F654" s="398">
        <f>D654*E654</f>
        <v>0</v>
      </c>
    </row>
    <row r="655" spans="1:6" s="322" customFormat="1">
      <c r="A655" s="391"/>
      <c r="B655" s="401" t="s">
        <v>474</v>
      </c>
      <c r="C655" s="388"/>
      <c r="D655" s="389"/>
      <c r="E655" s="389"/>
      <c r="F655" s="931"/>
    </row>
    <row r="656" spans="1:6" s="322" customFormat="1">
      <c r="A656" s="391"/>
      <c r="B656" s="400" t="s">
        <v>472</v>
      </c>
      <c r="C656" s="388" t="s">
        <v>456</v>
      </c>
      <c r="D656" s="389">
        <v>6</v>
      </c>
      <c r="E656" s="389">
        <v>0</v>
      </c>
      <c r="F656" s="398">
        <f>D656*E656</f>
        <v>0</v>
      </c>
    </row>
    <row r="657" spans="1:6" s="322" customFormat="1" ht="25.5">
      <c r="A657" s="391"/>
      <c r="B657" s="400" t="s">
        <v>473</v>
      </c>
      <c r="C657" s="388" t="s">
        <v>456</v>
      </c>
      <c r="D657" s="389">
        <v>6</v>
      </c>
      <c r="E657" s="389">
        <v>0</v>
      </c>
      <c r="F657" s="398">
        <f>D657*E657</f>
        <v>0</v>
      </c>
    </row>
    <row r="658" spans="1:6" s="322" customFormat="1">
      <c r="A658" s="391"/>
      <c r="B658" s="390"/>
      <c r="C658" s="388"/>
      <c r="D658" s="389"/>
      <c r="E658" s="389"/>
      <c r="F658" s="931"/>
    </row>
    <row r="659" spans="1:6" s="322" customFormat="1" ht="204">
      <c r="A659" s="391" t="s">
        <v>591</v>
      </c>
      <c r="B659" s="390" t="s">
        <v>475</v>
      </c>
      <c r="C659" s="388"/>
      <c r="D659" s="389"/>
      <c r="E659" s="389"/>
      <c r="F659" s="931"/>
    </row>
    <row r="660" spans="1:6" s="322" customFormat="1">
      <c r="A660" s="391"/>
      <c r="B660" s="390" t="s">
        <v>471</v>
      </c>
      <c r="C660" s="388"/>
      <c r="D660" s="389"/>
      <c r="E660" s="389"/>
      <c r="F660" s="931"/>
    </row>
    <row r="661" spans="1:6" s="322" customFormat="1">
      <c r="A661" s="391"/>
      <c r="B661" s="401" t="s">
        <v>476</v>
      </c>
      <c r="C661" s="388" t="s">
        <v>456</v>
      </c>
      <c r="D661" s="389">
        <v>160</v>
      </c>
      <c r="E661" s="389">
        <v>0</v>
      </c>
      <c r="F661" s="398">
        <f>D661*E661</f>
        <v>0</v>
      </c>
    </row>
    <row r="662" spans="1:6" s="322" customFormat="1" ht="25.5">
      <c r="A662" s="391"/>
      <c r="B662" s="401" t="s">
        <v>477</v>
      </c>
      <c r="C662" s="388" t="s">
        <v>456</v>
      </c>
      <c r="D662" s="389">
        <v>160</v>
      </c>
      <c r="E662" s="389">
        <v>0</v>
      </c>
      <c r="F662" s="398">
        <f>D662*E662</f>
        <v>0</v>
      </c>
    </row>
    <row r="663" spans="1:6" s="322" customFormat="1">
      <c r="A663" s="391"/>
      <c r="B663" s="401" t="s">
        <v>474</v>
      </c>
      <c r="C663" s="388"/>
      <c r="D663" s="389"/>
      <c r="E663" s="389">
        <v>0</v>
      </c>
      <c r="F663" s="931"/>
    </row>
    <row r="664" spans="1:6" s="322" customFormat="1">
      <c r="A664" s="391"/>
      <c r="B664" s="401" t="s">
        <v>476</v>
      </c>
      <c r="C664" s="388" t="s">
        <v>456</v>
      </c>
      <c r="D664" s="389">
        <v>25</v>
      </c>
      <c r="E664" s="389">
        <v>0</v>
      </c>
      <c r="F664" s="398">
        <f>D664*E664</f>
        <v>0</v>
      </c>
    </row>
    <row r="665" spans="1:6" s="322" customFormat="1" ht="25.5">
      <c r="A665" s="391"/>
      <c r="B665" s="401" t="s">
        <v>477</v>
      </c>
      <c r="C665" s="388" t="s">
        <v>456</v>
      </c>
      <c r="D665" s="389">
        <v>25</v>
      </c>
      <c r="E665" s="389">
        <v>0</v>
      </c>
      <c r="F665" s="398">
        <f>D665*E665</f>
        <v>0</v>
      </c>
    </row>
    <row r="666" spans="1:6" s="322" customFormat="1">
      <c r="A666" s="391"/>
      <c r="B666" s="390"/>
      <c r="C666" s="388"/>
      <c r="D666" s="389"/>
      <c r="E666" s="389"/>
      <c r="F666" s="931"/>
    </row>
    <row r="667" spans="1:6" s="322" customFormat="1" ht="51">
      <c r="A667" s="391" t="s">
        <v>592</v>
      </c>
      <c r="B667" s="401" t="s">
        <v>478</v>
      </c>
      <c r="C667" s="388" t="s">
        <v>1043</v>
      </c>
      <c r="D667" s="389">
        <v>1</v>
      </c>
      <c r="E667" s="389">
        <v>0</v>
      </c>
      <c r="F667" s="398">
        <f>D667*E667</f>
        <v>0</v>
      </c>
    </row>
    <row r="668" spans="1:6" s="322" customFormat="1">
      <c r="A668" s="391"/>
      <c r="B668" s="401"/>
      <c r="C668" s="388"/>
      <c r="D668" s="389"/>
      <c r="E668" s="389"/>
      <c r="F668" s="931"/>
    </row>
    <row r="669" spans="1:6" s="322" customFormat="1">
      <c r="A669" s="392"/>
      <c r="B669" s="393" t="s">
        <v>1167</v>
      </c>
      <c r="C669" s="394"/>
      <c r="D669" s="395"/>
      <c r="E669" s="396"/>
      <c r="F669" s="397">
        <f>SUM(F639:F668)</f>
        <v>0</v>
      </c>
    </row>
    <row r="670" spans="1:6" s="322" customFormat="1">
      <c r="A670" s="380"/>
      <c r="B670" s="381"/>
      <c r="C670" s="382"/>
      <c r="D670" s="384"/>
      <c r="E670" s="384"/>
      <c r="F670" s="398"/>
    </row>
    <row r="671" spans="1:6" s="322" customFormat="1">
      <c r="A671" s="374" t="s">
        <v>1072</v>
      </c>
      <c r="B671" s="375" t="s">
        <v>479</v>
      </c>
      <c r="C671" s="376"/>
      <c r="D671" s="402"/>
      <c r="E671" s="377"/>
      <c r="F671" s="378"/>
    </row>
    <row r="672" spans="1:6" s="322" customFormat="1">
      <c r="A672" s="362"/>
      <c r="B672" s="379"/>
      <c r="C672" s="364"/>
      <c r="D672" s="366"/>
      <c r="E672" s="366"/>
      <c r="F672" s="934"/>
    </row>
    <row r="673" spans="1:6" s="322" customFormat="1" ht="51">
      <c r="A673" s="391" t="s">
        <v>593</v>
      </c>
      <c r="B673" s="381" t="s">
        <v>480</v>
      </c>
      <c r="C673" s="382"/>
      <c r="D673" s="384"/>
      <c r="E673" s="384"/>
      <c r="F673" s="931"/>
    </row>
    <row r="674" spans="1:6" s="322" customFormat="1" ht="127.5">
      <c r="A674" s="380"/>
      <c r="B674" s="381" t="s">
        <v>481</v>
      </c>
      <c r="C674" s="382"/>
      <c r="D674" s="384"/>
      <c r="E674" s="384"/>
      <c r="F674" s="931"/>
    </row>
    <row r="675" spans="1:6" s="322" customFormat="1" ht="186.75" customHeight="1">
      <c r="A675" s="380"/>
      <c r="B675" s="381" t="s">
        <v>482</v>
      </c>
      <c r="C675" s="388" t="s">
        <v>8</v>
      </c>
      <c r="D675" s="389">
        <v>6</v>
      </c>
      <c r="E675" s="389">
        <v>0</v>
      </c>
      <c r="F675" s="934">
        <f>D675*E675</f>
        <v>0</v>
      </c>
    </row>
    <row r="676" spans="1:6" s="322" customFormat="1">
      <c r="A676" s="380"/>
      <c r="B676" s="381"/>
      <c r="C676" s="382"/>
      <c r="D676" s="384"/>
      <c r="E676" s="384"/>
      <c r="F676" s="931"/>
    </row>
    <row r="677" spans="1:6" s="322" customFormat="1" ht="38.25">
      <c r="A677" s="391" t="s">
        <v>594</v>
      </c>
      <c r="B677" s="381" t="s">
        <v>483</v>
      </c>
      <c r="C677" s="382"/>
      <c r="D677" s="384"/>
      <c r="E677" s="384"/>
      <c r="F677" s="931"/>
    </row>
    <row r="678" spans="1:6" s="322" customFormat="1" ht="178.5">
      <c r="A678" s="380"/>
      <c r="B678" s="381" t="s">
        <v>484</v>
      </c>
      <c r="C678" s="388" t="s">
        <v>8</v>
      </c>
      <c r="D678" s="389">
        <v>1</v>
      </c>
      <c r="E678" s="389">
        <v>0</v>
      </c>
      <c r="F678" s="398">
        <f>D678*E678</f>
        <v>0</v>
      </c>
    </row>
    <row r="679" spans="1:6" s="322" customFormat="1">
      <c r="A679" s="380"/>
      <c r="B679" s="381"/>
      <c r="C679" s="382"/>
      <c r="D679" s="384"/>
      <c r="E679" s="384"/>
      <c r="F679" s="931"/>
    </row>
    <row r="680" spans="1:6" s="322" customFormat="1" ht="38.25">
      <c r="A680" s="391" t="s">
        <v>595</v>
      </c>
      <c r="B680" s="381" t="s">
        <v>485</v>
      </c>
      <c r="C680" s="382"/>
      <c r="D680" s="384"/>
      <c r="E680" s="384"/>
      <c r="F680" s="931"/>
    </row>
    <row r="681" spans="1:6" s="322" customFormat="1" ht="183" customHeight="1">
      <c r="A681" s="380"/>
      <c r="B681" s="381" t="s">
        <v>486</v>
      </c>
      <c r="C681" s="388" t="s">
        <v>8</v>
      </c>
      <c r="D681" s="389">
        <v>1</v>
      </c>
      <c r="E681" s="389">
        <v>0</v>
      </c>
      <c r="F681" s="398">
        <f>D681*E681</f>
        <v>0</v>
      </c>
    </row>
    <row r="682" spans="1:6" s="322" customFormat="1">
      <c r="A682" s="367"/>
      <c r="B682" s="368"/>
      <c r="C682" s="369"/>
      <c r="D682" s="370"/>
      <c r="E682" s="370"/>
      <c r="F682" s="933"/>
    </row>
    <row r="683" spans="1:6" s="322" customFormat="1">
      <c r="A683" s="392"/>
      <c r="B683" s="393" t="s">
        <v>1168</v>
      </c>
      <c r="C683" s="394"/>
      <c r="D683" s="395"/>
      <c r="E683" s="396"/>
      <c r="F683" s="397">
        <f>SUM(F673:F681)</f>
        <v>0</v>
      </c>
    </row>
    <row r="684" spans="1:6" s="322" customFormat="1">
      <c r="A684" s="403"/>
      <c r="B684" s="404"/>
      <c r="C684" s="405"/>
      <c r="D684" s="406"/>
      <c r="E684" s="406"/>
      <c r="F684" s="407"/>
    </row>
    <row r="685" spans="1:6" s="322" customFormat="1">
      <c r="A685" s="374" t="s">
        <v>1073</v>
      </c>
      <c r="B685" s="375" t="s">
        <v>487</v>
      </c>
      <c r="C685" s="376"/>
      <c r="D685" s="402"/>
      <c r="E685" s="377"/>
      <c r="F685" s="378"/>
    </row>
    <row r="686" spans="1:6" s="322" customFormat="1">
      <c r="A686" s="362"/>
      <c r="B686" s="379"/>
      <c r="C686" s="364"/>
      <c r="D686" s="366"/>
      <c r="E686" s="366"/>
      <c r="F686" s="934"/>
    </row>
    <row r="687" spans="1:6" s="322" customFormat="1" ht="127.5">
      <c r="A687" s="391"/>
      <c r="B687" s="399" t="s">
        <v>402</v>
      </c>
      <c r="C687" s="388"/>
      <c r="D687" s="389"/>
      <c r="E687" s="389"/>
      <c r="F687" s="931"/>
    </row>
    <row r="688" spans="1:6" s="322" customFormat="1" ht="140.25">
      <c r="A688" s="391"/>
      <c r="B688" s="399" t="s">
        <v>626</v>
      </c>
      <c r="C688" s="388"/>
      <c r="D688" s="389"/>
      <c r="E688" s="389"/>
      <c r="F688" s="931"/>
    </row>
    <row r="689" spans="1:6" s="322" customFormat="1" ht="63.75">
      <c r="A689" s="391"/>
      <c r="B689" s="399" t="s">
        <v>437</v>
      </c>
      <c r="C689" s="388"/>
      <c r="D689" s="389"/>
      <c r="E689" s="389"/>
      <c r="F689" s="931"/>
    </row>
    <row r="690" spans="1:6" s="322" customFormat="1" ht="127.5">
      <c r="A690" s="391" t="s">
        <v>596</v>
      </c>
      <c r="B690" s="399" t="s">
        <v>1074</v>
      </c>
      <c r="C690" s="388" t="s">
        <v>8</v>
      </c>
      <c r="D690" s="389">
        <v>2</v>
      </c>
      <c r="E690" s="389">
        <v>0</v>
      </c>
      <c r="F690" s="931">
        <f>D690*E690</f>
        <v>0</v>
      </c>
    </row>
    <row r="691" spans="1:6" s="322" customFormat="1">
      <c r="A691" s="391"/>
      <c r="B691" s="399"/>
      <c r="C691" s="388"/>
      <c r="D691" s="389"/>
      <c r="E691" s="389"/>
      <c r="F691" s="931"/>
    </row>
    <row r="692" spans="1:6" s="322" customFormat="1" ht="51">
      <c r="A692" s="391" t="s">
        <v>597</v>
      </c>
      <c r="B692" s="399" t="s">
        <v>488</v>
      </c>
      <c r="C692" s="388" t="s">
        <v>181</v>
      </c>
      <c r="D692" s="389">
        <v>11</v>
      </c>
      <c r="E692" s="389">
        <v>0</v>
      </c>
      <c r="F692" s="931">
        <f>D692*E692</f>
        <v>0</v>
      </c>
    </row>
    <row r="693" spans="1:6" s="322" customFormat="1">
      <c r="A693" s="391"/>
      <c r="B693" s="399"/>
      <c r="C693" s="388"/>
      <c r="D693" s="389"/>
      <c r="E693" s="389"/>
      <c r="F693" s="931"/>
    </row>
    <row r="694" spans="1:6" s="322" customFormat="1" ht="51">
      <c r="A694" s="391" t="s">
        <v>598</v>
      </c>
      <c r="B694" s="399" t="s">
        <v>489</v>
      </c>
      <c r="C694" s="388" t="s">
        <v>181</v>
      </c>
      <c r="D694" s="389">
        <v>4</v>
      </c>
      <c r="E694" s="389">
        <v>0</v>
      </c>
      <c r="F694" s="931">
        <f>D694*E694</f>
        <v>0</v>
      </c>
    </row>
    <row r="695" spans="1:6" s="322" customFormat="1">
      <c r="A695" s="367"/>
      <c r="B695" s="368"/>
      <c r="C695" s="369"/>
      <c r="D695" s="370"/>
      <c r="E695" s="370"/>
      <c r="F695" s="933"/>
    </row>
    <row r="696" spans="1:6" s="322" customFormat="1">
      <c r="A696" s="392"/>
      <c r="B696" s="393" t="s">
        <v>1169</v>
      </c>
      <c r="C696" s="394"/>
      <c r="D696" s="395"/>
      <c r="E696" s="396"/>
      <c r="F696" s="397">
        <f>SUM(F687:F694)</f>
        <v>0</v>
      </c>
    </row>
    <row r="697" spans="1:6" s="322" customFormat="1">
      <c r="A697" s="380"/>
      <c r="B697" s="381"/>
      <c r="C697" s="382"/>
      <c r="D697" s="384"/>
      <c r="E697" s="384"/>
      <c r="F697" s="385"/>
    </row>
    <row r="698" spans="1:6" s="322" customFormat="1">
      <c r="A698" s="374" t="s">
        <v>1075</v>
      </c>
      <c r="B698" s="375" t="s">
        <v>490</v>
      </c>
      <c r="C698" s="376"/>
      <c r="D698" s="402"/>
      <c r="E698" s="377"/>
      <c r="F698" s="378"/>
    </row>
    <row r="699" spans="1:6" s="322" customFormat="1">
      <c r="A699" s="380"/>
      <c r="B699" s="381"/>
      <c r="C699" s="382"/>
      <c r="D699" s="384"/>
      <c r="E699" s="384"/>
      <c r="F699" s="398"/>
    </row>
    <row r="700" spans="1:6" s="322" customFormat="1" ht="213" customHeight="1">
      <c r="A700" s="391" t="s">
        <v>599</v>
      </c>
      <c r="B700" s="381" t="s">
        <v>1170</v>
      </c>
      <c r="C700" s="388" t="s">
        <v>8</v>
      </c>
      <c r="D700" s="389">
        <v>4</v>
      </c>
      <c r="E700" s="389">
        <v>0</v>
      </c>
      <c r="F700" s="931">
        <f>D700*E700</f>
        <v>0</v>
      </c>
    </row>
    <row r="701" spans="1:6" s="322" customFormat="1">
      <c r="A701" s="380"/>
      <c r="B701" s="381"/>
      <c r="C701" s="382"/>
      <c r="D701" s="384"/>
      <c r="E701" s="384"/>
      <c r="F701" s="398"/>
    </row>
    <row r="702" spans="1:6" s="322" customFormat="1" ht="63.75">
      <c r="A702" s="391" t="s">
        <v>600</v>
      </c>
      <c r="B702" s="381" t="s">
        <v>491</v>
      </c>
      <c r="C702" s="388" t="s">
        <v>456</v>
      </c>
      <c r="D702" s="389">
        <v>2</v>
      </c>
      <c r="E702" s="389">
        <v>0</v>
      </c>
      <c r="F702" s="931">
        <f>D702*E702</f>
        <v>0</v>
      </c>
    </row>
    <row r="703" spans="1:6" s="322" customFormat="1">
      <c r="A703" s="391"/>
      <c r="B703" s="381"/>
      <c r="C703" s="382"/>
      <c r="D703" s="384"/>
      <c r="E703" s="384"/>
      <c r="F703" s="398"/>
    </row>
    <row r="704" spans="1:6" s="322" customFormat="1" ht="76.5">
      <c r="A704" s="391" t="s">
        <v>601</v>
      </c>
      <c r="B704" s="381" t="s">
        <v>1076</v>
      </c>
      <c r="C704" s="388" t="s">
        <v>8</v>
      </c>
      <c r="D704" s="389">
        <v>3</v>
      </c>
      <c r="E704" s="389">
        <v>0</v>
      </c>
      <c r="F704" s="931">
        <f>D704*E704</f>
        <v>0</v>
      </c>
    </row>
    <row r="705" spans="1:6" s="322" customFormat="1">
      <c r="A705" s="391"/>
      <c r="B705" s="381"/>
      <c r="C705" s="382"/>
      <c r="D705" s="384"/>
      <c r="E705" s="384"/>
      <c r="F705" s="398"/>
    </row>
    <row r="706" spans="1:6" s="322" customFormat="1" ht="63.75">
      <c r="A706" s="391" t="s">
        <v>602</v>
      </c>
      <c r="B706" s="381" t="s">
        <v>492</v>
      </c>
      <c r="C706" s="388" t="s">
        <v>1043</v>
      </c>
      <c r="D706" s="389">
        <v>1</v>
      </c>
      <c r="E706" s="389">
        <v>0</v>
      </c>
      <c r="F706" s="931">
        <f>D706*E706</f>
        <v>0</v>
      </c>
    </row>
    <row r="707" spans="1:6" s="322" customFormat="1">
      <c r="A707" s="367"/>
      <c r="B707" s="368"/>
      <c r="C707" s="369"/>
      <c r="D707" s="370"/>
      <c r="E707" s="370"/>
      <c r="F707" s="933"/>
    </row>
    <row r="708" spans="1:6" s="322" customFormat="1">
      <c r="A708" s="392"/>
      <c r="B708" s="393" t="s">
        <v>1171</v>
      </c>
      <c r="C708" s="394"/>
      <c r="D708" s="395"/>
      <c r="E708" s="396"/>
      <c r="F708" s="397">
        <f>SUM(F699:F707)</f>
        <v>0</v>
      </c>
    </row>
    <row r="709" spans="1:6" s="322" customFormat="1">
      <c r="A709" s="371"/>
      <c r="B709" s="372"/>
      <c r="C709" s="372"/>
      <c r="D709" s="372"/>
      <c r="E709" s="372"/>
      <c r="F709" s="373"/>
    </row>
    <row r="710" spans="1:6" s="322" customFormat="1">
      <c r="A710" s="374" t="s">
        <v>1077</v>
      </c>
      <c r="B710" s="375" t="s">
        <v>493</v>
      </c>
      <c r="C710" s="376"/>
      <c r="D710" s="402"/>
      <c r="E710" s="377"/>
      <c r="F710" s="378"/>
    </row>
    <row r="711" spans="1:6" s="322" customFormat="1">
      <c r="A711" s="408"/>
      <c r="B711" s="409"/>
      <c r="C711" s="410"/>
      <c r="D711" s="337"/>
      <c r="E711" s="337"/>
      <c r="F711" s="338"/>
    </row>
    <row r="712" spans="1:6" s="322" customFormat="1" ht="76.5">
      <c r="A712" s="391" t="s">
        <v>603</v>
      </c>
      <c r="B712" s="390" t="s">
        <v>494</v>
      </c>
      <c r="C712" s="388"/>
      <c r="D712" s="389"/>
      <c r="E712" s="389"/>
      <c r="F712" s="931"/>
    </row>
    <row r="713" spans="1:6" s="322" customFormat="1">
      <c r="A713" s="391"/>
      <c r="B713" s="390" t="s">
        <v>495</v>
      </c>
      <c r="C713" s="388"/>
      <c r="D713" s="389"/>
      <c r="E713" s="389"/>
      <c r="F713" s="931"/>
    </row>
    <row r="714" spans="1:6" s="322" customFormat="1" ht="38.25">
      <c r="A714" s="391"/>
      <c r="B714" s="411" t="s">
        <v>496</v>
      </c>
      <c r="C714" s="388" t="s">
        <v>181</v>
      </c>
      <c r="D714" s="412">
        <v>5</v>
      </c>
      <c r="E714" s="413">
        <v>0</v>
      </c>
      <c r="F714" s="900">
        <f>D714*E714</f>
        <v>0</v>
      </c>
    </row>
    <row r="715" spans="1:6" s="322" customFormat="1">
      <c r="A715" s="391"/>
      <c r="B715" s="390" t="s">
        <v>497</v>
      </c>
      <c r="C715" s="388"/>
      <c r="D715" s="412"/>
      <c r="E715" s="413"/>
      <c r="F715" s="900"/>
    </row>
    <row r="716" spans="1:6" s="322" customFormat="1">
      <c r="A716" s="391"/>
      <c r="B716" s="411" t="s">
        <v>498</v>
      </c>
      <c r="C716" s="388" t="s">
        <v>181</v>
      </c>
      <c r="D716" s="412">
        <v>7</v>
      </c>
      <c r="E716" s="413">
        <v>0</v>
      </c>
      <c r="F716" s="900">
        <f>D716*E716</f>
        <v>0</v>
      </c>
    </row>
    <row r="717" spans="1:6" s="322" customFormat="1">
      <c r="A717" s="391"/>
      <c r="B717" s="411" t="s">
        <v>499</v>
      </c>
      <c r="C717" s="388" t="s">
        <v>181</v>
      </c>
      <c r="D717" s="412">
        <v>20</v>
      </c>
      <c r="E717" s="413">
        <v>0</v>
      </c>
      <c r="F717" s="900">
        <f>D717*E717</f>
        <v>0</v>
      </c>
    </row>
    <row r="718" spans="1:6" s="322" customFormat="1">
      <c r="A718" s="391"/>
      <c r="B718" s="411" t="s">
        <v>500</v>
      </c>
      <c r="C718" s="388" t="s">
        <v>181</v>
      </c>
      <c r="D718" s="412">
        <v>20</v>
      </c>
      <c r="E718" s="413">
        <v>0</v>
      </c>
      <c r="F718" s="900">
        <f>D718*E718</f>
        <v>0</v>
      </c>
    </row>
    <row r="719" spans="1:6" s="322" customFormat="1">
      <c r="A719" s="391"/>
      <c r="B719" s="390"/>
      <c r="C719" s="388"/>
      <c r="D719" s="389"/>
      <c r="E719" s="389"/>
      <c r="F719" s="931"/>
    </row>
    <row r="720" spans="1:6" s="322" customFormat="1" ht="165.75">
      <c r="A720" s="391" t="s">
        <v>604</v>
      </c>
      <c r="B720" s="390" t="s">
        <v>501</v>
      </c>
      <c r="C720" s="388" t="s">
        <v>8</v>
      </c>
      <c r="D720" s="414">
        <v>1</v>
      </c>
      <c r="E720" s="389">
        <v>0</v>
      </c>
      <c r="F720" s="900">
        <f>D720*E720</f>
        <v>0</v>
      </c>
    </row>
    <row r="721" spans="1:6" s="322" customFormat="1">
      <c r="A721" s="391"/>
      <c r="B721" s="390"/>
      <c r="C721" s="388"/>
      <c r="D721" s="414"/>
      <c r="E721" s="389"/>
      <c r="F721" s="931"/>
    </row>
    <row r="722" spans="1:6" s="322" customFormat="1" ht="89.25">
      <c r="A722" s="380" t="s">
        <v>605</v>
      </c>
      <c r="B722" s="381" t="s">
        <v>502</v>
      </c>
      <c r="C722" s="382"/>
      <c r="D722" s="383"/>
      <c r="E722" s="384"/>
      <c r="F722" s="398"/>
    </row>
    <row r="723" spans="1:6" s="322" customFormat="1">
      <c r="A723" s="380"/>
      <c r="B723" s="415" t="s">
        <v>503</v>
      </c>
      <c r="C723" s="382" t="s">
        <v>181</v>
      </c>
      <c r="D723" s="383">
        <v>5</v>
      </c>
      <c r="E723" s="384">
        <v>0</v>
      </c>
      <c r="F723" s="900">
        <f>D723*E723</f>
        <v>0</v>
      </c>
    </row>
    <row r="724" spans="1:6" s="322" customFormat="1">
      <c r="A724" s="380"/>
      <c r="B724" s="381" t="s">
        <v>504</v>
      </c>
      <c r="C724" s="382" t="s">
        <v>8</v>
      </c>
      <c r="D724" s="383">
        <v>1</v>
      </c>
      <c r="E724" s="384">
        <v>0</v>
      </c>
      <c r="F724" s="900">
        <f>D724*E724</f>
        <v>0</v>
      </c>
    </row>
    <row r="725" spans="1:6" s="322" customFormat="1">
      <c r="A725" s="391"/>
      <c r="B725" s="390"/>
      <c r="C725" s="388"/>
      <c r="D725" s="414"/>
      <c r="E725" s="389"/>
      <c r="F725" s="931"/>
    </row>
    <row r="726" spans="1:6" s="322" customFormat="1">
      <c r="A726" s="391"/>
      <c r="B726" s="390"/>
      <c r="C726" s="388"/>
      <c r="D726" s="414"/>
      <c r="E726" s="389"/>
      <c r="F726" s="931"/>
    </row>
    <row r="727" spans="1:6" s="322" customFormat="1" ht="89.25">
      <c r="A727" s="391" t="s">
        <v>606</v>
      </c>
      <c r="B727" s="390" t="s">
        <v>505</v>
      </c>
      <c r="C727" s="388" t="s">
        <v>8</v>
      </c>
      <c r="D727" s="414">
        <v>3</v>
      </c>
      <c r="E727" s="389">
        <v>0</v>
      </c>
      <c r="F727" s="900">
        <f>D727*E727</f>
        <v>0</v>
      </c>
    </row>
    <row r="728" spans="1:6" s="322" customFormat="1">
      <c r="A728" s="416"/>
      <c r="B728" s="417"/>
      <c r="C728" s="418"/>
      <c r="D728" s="419"/>
      <c r="E728" s="420"/>
      <c r="F728" s="932"/>
    </row>
    <row r="729" spans="1:6" s="322" customFormat="1">
      <c r="A729" s="392"/>
      <c r="B729" s="393" t="s">
        <v>1172</v>
      </c>
      <c r="C729" s="394"/>
      <c r="D729" s="395"/>
      <c r="E729" s="396"/>
      <c r="F729" s="397">
        <f>SUM(F712:F728)</f>
        <v>0</v>
      </c>
    </row>
    <row r="730" spans="1:6" s="322" customFormat="1">
      <c r="A730" s="1128"/>
      <c r="B730" s="1129"/>
      <c r="C730" s="1129"/>
      <c r="D730" s="1129"/>
      <c r="E730" s="1129"/>
      <c r="F730" s="1130"/>
    </row>
    <row r="731" spans="1:6" s="322" customFormat="1">
      <c r="A731" s="374" t="s">
        <v>1078</v>
      </c>
      <c r="B731" s="375" t="s">
        <v>506</v>
      </c>
      <c r="C731" s="376"/>
      <c r="D731" s="377"/>
      <c r="E731" s="377"/>
      <c r="F731" s="378"/>
    </row>
    <row r="732" spans="1:6" s="322" customFormat="1">
      <c r="A732" s="408"/>
      <c r="B732" s="421"/>
      <c r="C732" s="410"/>
      <c r="D732" s="422"/>
      <c r="E732" s="423"/>
      <c r="F732" s="930"/>
    </row>
    <row r="733" spans="1:6" s="322" customFormat="1" ht="127.5">
      <c r="A733" s="391" t="s">
        <v>607</v>
      </c>
      <c r="B733" s="899" t="s">
        <v>507</v>
      </c>
      <c r="C733" s="388"/>
      <c r="D733" s="414"/>
      <c r="E733" s="413"/>
      <c r="F733" s="900"/>
    </row>
    <row r="734" spans="1:6" s="322" customFormat="1">
      <c r="A734" s="391"/>
      <c r="B734" s="899" t="s">
        <v>508</v>
      </c>
      <c r="C734" s="388"/>
      <c r="D734" s="414"/>
      <c r="E734" s="413"/>
      <c r="F734" s="900"/>
    </row>
    <row r="735" spans="1:6" s="322" customFormat="1">
      <c r="A735" s="391"/>
      <c r="B735" s="411" t="s">
        <v>509</v>
      </c>
      <c r="C735" s="388" t="s">
        <v>181</v>
      </c>
      <c r="D735" s="414">
        <v>15</v>
      </c>
      <c r="E735" s="413">
        <v>0</v>
      </c>
      <c r="F735" s="900">
        <f>D735*E735</f>
        <v>0</v>
      </c>
    </row>
    <row r="736" spans="1:6" s="322" customFormat="1">
      <c r="A736" s="391"/>
      <c r="B736" s="411" t="s">
        <v>510</v>
      </c>
      <c r="C736" s="388" t="s">
        <v>181</v>
      </c>
      <c r="D736" s="414">
        <v>30</v>
      </c>
      <c r="E736" s="413">
        <v>0</v>
      </c>
      <c r="F736" s="900">
        <f>D736*E736</f>
        <v>0</v>
      </c>
    </row>
    <row r="737" spans="1:6" s="322" customFormat="1">
      <c r="A737" s="391"/>
      <c r="B737" s="411" t="s">
        <v>511</v>
      </c>
      <c r="C737" s="388" t="s">
        <v>181</v>
      </c>
      <c r="D737" s="414">
        <v>10</v>
      </c>
      <c r="E737" s="413">
        <v>0</v>
      </c>
      <c r="F737" s="900">
        <f>D737*E737</f>
        <v>0</v>
      </c>
    </row>
    <row r="738" spans="1:6" s="322" customFormat="1">
      <c r="A738" s="391"/>
      <c r="B738" s="899" t="s">
        <v>512</v>
      </c>
      <c r="C738" s="388"/>
      <c r="D738" s="414"/>
      <c r="E738" s="413"/>
      <c r="F738" s="900"/>
    </row>
    <row r="739" spans="1:6" s="322" customFormat="1">
      <c r="A739" s="391"/>
      <c r="B739" s="411" t="s">
        <v>513</v>
      </c>
      <c r="C739" s="388" t="s">
        <v>181</v>
      </c>
      <c r="D739" s="414">
        <v>15</v>
      </c>
      <c r="E739" s="413">
        <v>0</v>
      </c>
      <c r="F739" s="900">
        <f>D739*E739</f>
        <v>0</v>
      </c>
    </row>
    <row r="740" spans="1:6" s="322" customFormat="1">
      <c r="A740" s="391"/>
      <c r="B740" s="411" t="s">
        <v>514</v>
      </c>
      <c r="C740" s="388" t="s">
        <v>181</v>
      </c>
      <c r="D740" s="414">
        <v>20</v>
      </c>
      <c r="E740" s="413">
        <v>0</v>
      </c>
      <c r="F740" s="900">
        <f>D740*E740</f>
        <v>0</v>
      </c>
    </row>
    <row r="741" spans="1:6" s="322" customFormat="1">
      <c r="A741" s="391"/>
      <c r="B741" s="901"/>
      <c r="C741" s="382"/>
      <c r="D741" s="383"/>
      <c r="E741" s="902"/>
      <c r="F741" s="900"/>
    </row>
    <row r="742" spans="1:6" s="322" customFormat="1" ht="191.25">
      <c r="A742" s="391" t="s">
        <v>608</v>
      </c>
      <c r="B742" s="390" t="s">
        <v>515</v>
      </c>
      <c r="C742" s="388" t="s">
        <v>1043</v>
      </c>
      <c r="D742" s="389">
        <v>1</v>
      </c>
      <c r="E742" s="903">
        <v>0</v>
      </c>
      <c r="F742" s="900">
        <f>D742*E742</f>
        <v>0</v>
      </c>
    </row>
    <row r="743" spans="1:6" s="322" customFormat="1">
      <c r="A743" s="391"/>
      <c r="B743" s="901"/>
      <c r="C743" s="382"/>
      <c r="D743" s="383"/>
      <c r="E743" s="902"/>
      <c r="F743" s="900"/>
    </row>
    <row r="744" spans="1:6" s="322" customFormat="1" ht="204">
      <c r="A744" s="391" t="s">
        <v>609</v>
      </c>
      <c r="B744" s="390" t="s">
        <v>516</v>
      </c>
      <c r="C744" s="388" t="s">
        <v>1043</v>
      </c>
      <c r="D744" s="389">
        <v>2</v>
      </c>
      <c r="E744" s="903">
        <v>0</v>
      </c>
      <c r="F744" s="900">
        <f>D744*E744</f>
        <v>0</v>
      </c>
    </row>
    <row r="745" spans="1:6" s="322" customFormat="1">
      <c r="A745" s="416"/>
      <c r="B745" s="904"/>
      <c r="C745" s="369"/>
      <c r="D745" s="905"/>
      <c r="E745" s="906"/>
      <c r="F745" s="907"/>
    </row>
    <row r="746" spans="1:6" s="322" customFormat="1">
      <c r="A746" s="1028"/>
      <c r="B746" s="393" t="s">
        <v>1173</v>
      </c>
      <c r="C746" s="394"/>
      <c r="D746" s="396"/>
      <c r="E746" s="396"/>
      <c r="F746" s="397">
        <f>SUM(F733:F745)</f>
        <v>0</v>
      </c>
    </row>
    <row r="747" spans="1:6" s="322" customFormat="1">
      <c r="A747" s="1110"/>
      <c r="B747" s="1111"/>
      <c r="C747" s="1111"/>
      <c r="D747" s="1111"/>
      <c r="E747" s="1111"/>
      <c r="F747" s="1112"/>
    </row>
    <row r="748" spans="1:6" s="322" customFormat="1">
      <c r="A748" s="908" t="s">
        <v>1079</v>
      </c>
      <c r="B748" s="909" t="s">
        <v>517</v>
      </c>
      <c r="C748" s="910"/>
      <c r="D748" s="911"/>
      <c r="E748" s="911"/>
      <c r="F748" s="912"/>
    </row>
    <row r="749" spans="1:6" s="322" customFormat="1">
      <c r="A749" s="408"/>
      <c r="B749" s="409"/>
      <c r="C749" s="410"/>
      <c r="D749" s="337"/>
      <c r="E749" s="913"/>
      <c r="F749" s="914"/>
    </row>
    <row r="750" spans="1:6" s="322" customFormat="1" ht="51">
      <c r="A750" s="391" t="s">
        <v>610</v>
      </c>
      <c r="B750" s="390" t="s">
        <v>518</v>
      </c>
      <c r="C750" s="388"/>
      <c r="D750" s="389"/>
      <c r="E750" s="903"/>
      <c r="F750" s="900"/>
    </row>
    <row r="751" spans="1:6" s="322" customFormat="1">
      <c r="A751" s="391"/>
      <c r="B751" s="390" t="s">
        <v>519</v>
      </c>
      <c r="C751" s="388"/>
      <c r="D751" s="389"/>
      <c r="E751" s="903"/>
      <c r="F751" s="900"/>
    </row>
    <row r="752" spans="1:6" s="322" customFormat="1">
      <c r="A752" s="391"/>
      <c r="B752" s="915" t="s">
        <v>520</v>
      </c>
      <c r="C752" s="388"/>
      <c r="D752" s="389"/>
      <c r="E752" s="903"/>
      <c r="F752" s="900"/>
    </row>
    <row r="753" spans="1:6" s="322" customFormat="1" ht="89.25">
      <c r="A753" s="391"/>
      <c r="B753" s="390" t="s">
        <v>1103</v>
      </c>
      <c r="C753" s="388"/>
      <c r="D753" s="389"/>
      <c r="E753" s="903"/>
      <c r="F753" s="900"/>
    </row>
    <row r="754" spans="1:6" s="322" customFormat="1" ht="38.25">
      <c r="A754" s="391"/>
      <c r="B754" s="399" t="s">
        <v>521</v>
      </c>
      <c r="C754" s="388"/>
      <c r="D754" s="389"/>
      <c r="E754" s="903"/>
      <c r="F754" s="900"/>
    </row>
    <row r="755" spans="1:6" s="322" customFormat="1">
      <c r="A755" s="391"/>
      <c r="B755" s="916" t="s">
        <v>522</v>
      </c>
      <c r="C755" s="388"/>
      <c r="D755" s="389"/>
      <c r="E755" s="903"/>
      <c r="F755" s="900"/>
    </row>
    <row r="756" spans="1:6" s="322" customFormat="1" ht="25.5">
      <c r="A756" s="391"/>
      <c r="B756" s="916" t="s">
        <v>523</v>
      </c>
      <c r="C756" s="388"/>
      <c r="D756" s="389"/>
      <c r="E756" s="903"/>
      <c r="F756" s="900"/>
    </row>
    <row r="757" spans="1:6" s="322" customFormat="1">
      <c r="A757" s="391"/>
      <c r="B757" s="915" t="s">
        <v>524</v>
      </c>
      <c r="C757" s="388"/>
      <c r="D757" s="389"/>
      <c r="E757" s="903"/>
      <c r="F757" s="900"/>
    </row>
    <row r="758" spans="1:6" s="322" customFormat="1" ht="76.5">
      <c r="A758" s="391"/>
      <c r="B758" s="390" t="s">
        <v>525</v>
      </c>
      <c r="C758" s="388" t="s">
        <v>1043</v>
      </c>
      <c r="D758" s="389">
        <v>2</v>
      </c>
      <c r="E758" s="903">
        <v>0</v>
      </c>
      <c r="F758" s="900">
        <f>D758*E758</f>
        <v>0</v>
      </c>
    </row>
    <row r="759" spans="1:6" s="322" customFormat="1">
      <c r="A759" s="391"/>
      <c r="B759" s="390"/>
      <c r="C759" s="388"/>
      <c r="D759" s="389"/>
      <c r="E759" s="903"/>
      <c r="F759" s="900"/>
    </row>
    <row r="760" spans="1:6" s="322" customFormat="1" ht="25.5">
      <c r="A760" s="391" t="s">
        <v>611</v>
      </c>
      <c r="B760" s="390" t="s">
        <v>526</v>
      </c>
      <c r="C760" s="388"/>
      <c r="D760" s="389"/>
      <c r="E760" s="903"/>
      <c r="F760" s="917"/>
    </row>
    <row r="761" spans="1:6" s="322" customFormat="1">
      <c r="A761" s="391"/>
      <c r="B761" s="390" t="s">
        <v>519</v>
      </c>
      <c r="C761" s="388"/>
      <c r="D761" s="389"/>
      <c r="E761" s="903"/>
      <c r="F761" s="900"/>
    </row>
    <row r="762" spans="1:6" s="322" customFormat="1">
      <c r="A762" s="391"/>
      <c r="B762" s="390" t="s">
        <v>527</v>
      </c>
      <c r="C762" s="388"/>
      <c r="D762" s="389"/>
      <c r="E762" s="903"/>
      <c r="F762" s="917"/>
    </row>
    <row r="763" spans="1:6" s="322" customFormat="1">
      <c r="A763" s="391"/>
      <c r="B763" s="390" t="s">
        <v>528</v>
      </c>
      <c r="C763" s="388"/>
      <c r="D763" s="389"/>
      <c r="E763" s="903"/>
      <c r="F763" s="917"/>
    </row>
    <row r="764" spans="1:6" s="322" customFormat="1" ht="76.5">
      <c r="A764" s="391"/>
      <c r="B764" s="390" t="s">
        <v>529</v>
      </c>
      <c r="C764" s="388"/>
      <c r="D764" s="389"/>
      <c r="E764" s="903"/>
      <c r="F764" s="917"/>
    </row>
    <row r="765" spans="1:6" s="322" customFormat="1" ht="102">
      <c r="A765" s="391"/>
      <c r="B765" s="390" t="s">
        <v>530</v>
      </c>
      <c r="C765" s="388" t="s">
        <v>1043</v>
      </c>
      <c r="D765" s="389">
        <v>3</v>
      </c>
      <c r="E765" s="903">
        <v>0</v>
      </c>
      <c r="F765" s="900">
        <f>D765*E765</f>
        <v>0</v>
      </c>
    </row>
    <row r="766" spans="1:6" s="322" customFormat="1">
      <c r="A766" s="918"/>
      <c r="B766" s="919"/>
      <c r="C766" s="920"/>
      <c r="D766" s="921"/>
      <c r="E766" s="922"/>
      <c r="F766" s="923"/>
    </row>
    <row r="767" spans="1:6" s="322" customFormat="1">
      <c r="A767" s="918" t="s">
        <v>612</v>
      </c>
      <c r="B767" s="924" t="s">
        <v>531</v>
      </c>
      <c r="C767" s="920"/>
      <c r="D767" s="921"/>
      <c r="E767" s="922"/>
      <c r="F767" s="923"/>
    </row>
    <row r="768" spans="1:6" s="322" customFormat="1">
      <c r="A768" s="918"/>
      <c r="B768" s="924" t="s">
        <v>519</v>
      </c>
      <c r="C768" s="920"/>
      <c r="D768" s="921"/>
      <c r="E768" s="922"/>
      <c r="F768" s="923"/>
    </row>
    <row r="769" spans="1:6" s="322" customFormat="1">
      <c r="A769" s="918"/>
      <c r="B769" s="924" t="s">
        <v>532</v>
      </c>
      <c r="C769" s="920"/>
      <c r="D769" s="921"/>
      <c r="E769" s="922"/>
      <c r="F769" s="923"/>
    </row>
    <row r="770" spans="1:6" s="322" customFormat="1" ht="63.75">
      <c r="A770" s="918"/>
      <c r="B770" s="390" t="s">
        <v>533</v>
      </c>
      <c r="C770" s="920"/>
      <c r="D770" s="921"/>
      <c r="E770" s="922"/>
      <c r="F770" s="923"/>
    </row>
    <row r="771" spans="1:6" s="322" customFormat="1">
      <c r="A771" s="918"/>
      <c r="B771" s="916" t="s">
        <v>534</v>
      </c>
      <c r="C771" s="920"/>
      <c r="D771" s="921"/>
      <c r="E771" s="922"/>
      <c r="F771" s="923"/>
    </row>
    <row r="772" spans="1:6" s="322" customFormat="1">
      <c r="A772" s="918"/>
      <c r="B772" s="919" t="s">
        <v>535</v>
      </c>
      <c r="C772" s="920"/>
      <c r="D772" s="921"/>
      <c r="E772" s="922"/>
      <c r="F772" s="923"/>
    </row>
    <row r="773" spans="1:6" s="322" customFormat="1" ht="51">
      <c r="A773" s="918"/>
      <c r="B773" s="924" t="s">
        <v>536</v>
      </c>
      <c r="C773" s="920" t="s">
        <v>1043</v>
      </c>
      <c r="D773" s="921">
        <v>3</v>
      </c>
      <c r="E773" s="922">
        <v>0</v>
      </c>
      <c r="F773" s="900">
        <f>D773*E773</f>
        <v>0</v>
      </c>
    </row>
    <row r="774" spans="1:6" s="322" customFormat="1">
      <c r="A774" s="918"/>
      <c r="B774" s="924"/>
      <c r="C774" s="920"/>
      <c r="D774" s="921"/>
      <c r="E774" s="922"/>
      <c r="F774" s="900"/>
    </row>
    <row r="775" spans="1:6" s="322" customFormat="1">
      <c r="A775" s="918" t="s">
        <v>613</v>
      </c>
      <c r="B775" s="924" t="s">
        <v>537</v>
      </c>
      <c r="C775" s="920"/>
      <c r="D775" s="921"/>
      <c r="E775" s="922"/>
      <c r="F775" s="900"/>
    </row>
    <row r="776" spans="1:6" s="322" customFormat="1" ht="25.5">
      <c r="A776" s="918"/>
      <c r="B776" s="924" t="s">
        <v>538</v>
      </c>
      <c r="C776" s="920"/>
      <c r="D776" s="921"/>
      <c r="E776" s="922"/>
      <c r="F776" s="900"/>
    </row>
    <row r="777" spans="1:6" s="322" customFormat="1" ht="63.75">
      <c r="A777" s="918"/>
      <c r="B777" s="924" t="s">
        <v>533</v>
      </c>
      <c r="C777" s="920"/>
      <c r="D777" s="921"/>
      <c r="E777" s="922"/>
      <c r="F777" s="900"/>
    </row>
    <row r="778" spans="1:6" s="322" customFormat="1">
      <c r="A778" s="918"/>
      <c r="B778" s="919" t="s">
        <v>535</v>
      </c>
      <c r="C778" s="920"/>
      <c r="D778" s="921"/>
      <c r="E778" s="922"/>
      <c r="F778" s="900"/>
    </row>
    <row r="779" spans="1:6" s="322" customFormat="1" ht="51">
      <c r="A779" s="918"/>
      <c r="B779" s="924" t="s">
        <v>536</v>
      </c>
      <c r="C779" s="920" t="s">
        <v>1043</v>
      </c>
      <c r="D779" s="921">
        <v>1</v>
      </c>
      <c r="E779" s="922">
        <v>0</v>
      </c>
      <c r="F779" s="900">
        <f>D779*E779</f>
        <v>0</v>
      </c>
    </row>
    <row r="780" spans="1:6" s="322" customFormat="1">
      <c r="A780" s="918"/>
      <c r="B780" s="924"/>
      <c r="C780" s="920"/>
      <c r="D780" s="921"/>
      <c r="E780" s="922"/>
      <c r="F780" s="900"/>
    </row>
    <row r="781" spans="1:6" s="322" customFormat="1" ht="25.5">
      <c r="A781" s="391" t="s">
        <v>614</v>
      </c>
      <c r="B781" s="390" t="s">
        <v>539</v>
      </c>
      <c r="C781" s="388"/>
      <c r="D781" s="389"/>
      <c r="E781" s="903"/>
      <c r="F781" s="917"/>
    </row>
    <row r="782" spans="1:6" s="322" customFormat="1">
      <c r="A782" s="391"/>
      <c r="B782" s="390" t="s">
        <v>519</v>
      </c>
      <c r="C782" s="388"/>
      <c r="D782" s="389"/>
      <c r="E782" s="903"/>
      <c r="F782" s="917"/>
    </row>
    <row r="783" spans="1:6" s="322" customFormat="1">
      <c r="A783" s="391"/>
      <c r="B783" s="915" t="s">
        <v>540</v>
      </c>
      <c r="C783" s="388"/>
      <c r="D783" s="389"/>
      <c r="E783" s="903"/>
      <c r="F783" s="917"/>
    </row>
    <row r="784" spans="1:6" s="322" customFormat="1" ht="102">
      <c r="A784" s="391"/>
      <c r="B784" s="390" t="s">
        <v>541</v>
      </c>
      <c r="C784" s="388"/>
      <c r="D784" s="389"/>
      <c r="E784" s="903"/>
      <c r="F784" s="917"/>
    </row>
    <row r="785" spans="1:6" s="322" customFormat="1">
      <c r="A785" s="391"/>
      <c r="B785" s="915" t="s">
        <v>524</v>
      </c>
      <c r="C785" s="388"/>
      <c r="D785" s="389"/>
      <c r="E785" s="903"/>
      <c r="F785" s="917"/>
    </row>
    <row r="786" spans="1:6" s="322" customFormat="1" ht="76.5">
      <c r="A786" s="391"/>
      <c r="B786" s="390" t="s">
        <v>542</v>
      </c>
      <c r="C786" s="388" t="s">
        <v>1043</v>
      </c>
      <c r="D786" s="389">
        <v>1</v>
      </c>
      <c r="E786" s="903">
        <v>0</v>
      </c>
      <c r="F786" s="900">
        <f>D786*E786</f>
        <v>0</v>
      </c>
    </row>
    <row r="787" spans="1:6" s="322" customFormat="1">
      <c r="A787" s="918"/>
      <c r="B787" s="924"/>
      <c r="C787" s="920"/>
      <c r="D787" s="921"/>
      <c r="E787" s="922"/>
      <c r="F787" s="900"/>
    </row>
    <row r="788" spans="1:6" s="322" customFormat="1" ht="25.5">
      <c r="A788" s="391" t="s">
        <v>615</v>
      </c>
      <c r="B788" s="381" t="s">
        <v>543</v>
      </c>
      <c r="C788" s="382"/>
      <c r="D788" s="384"/>
      <c r="E788" s="387"/>
      <c r="F788" s="925"/>
    </row>
    <row r="789" spans="1:6" s="322" customFormat="1">
      <c r="A789" s="918"/>
      <c r="B789" s="381" t="s">
        <v>519</v>
      </c>
      <c r="C789" s="382"/>
      <c r="D789" s="384"/>
      <c r="E789" s="387"/>
      <c r="F789" s="925"/>
    </row>
    <row r="790" spans="1:6" s="322" customFormat="1">
      <c r="A790" s="918"/>
      <c r="B790" s="381" t="s">
        <v>544</v>
      </c>
      <c r="C790" s="382"/>
      <c r="D790" s="384"/>
      <c r="E790" s="387"/>
      <c r="F790" s="925"/>
    </row>
    <row r="791" spans="1:6" s="322" customFormat="1" ht="38.25">
      <c r="A791" s="918"/>
      <c r="B791" s="381" t="s">
        <v>545</v>
      </c>
      <c r="C791" s="382"/>
      <c r="D791" s="384"/>
      <c r="E791" s="387"/>
      <c r="F791" s="925"/>
    </row>
    <row r="792" spans="1:6" s="322" customFormat="1" ht="25.5">
      <c r="A792" s="918"/>
      <c r="B792" s="381" t="s">
        <v>546</v>
      </c>
      <c r="C792" s="382"/>
      <c r="D792" s="384"/>
      <c r="E792" s="387"/>
      <c r="F792" s="925"/>
    </row>
    <row r="793" spans="1:6" s="322" customFormat="1">
      <c r="A793" s="918"/>
      <c r="B793" s="926" t="s">
        <v>535</v>
      </c>
      <c r="C793" s="382"/>
      <c r="D793" s="384"/>
      <c r="E793" s="387"/>
      <c r="F793" s="925"/>
    </row>
    <row r="794" spans="1:6" s="322" customFormat="1" ht="102">
      <c r="A794" s="918"/>
      <c r="B794" s="381" t="s">
        <v>530</v>
      </c>
      <c r="C794" s="382" t="s">
        <v>1043</v>
      </c>
      <c r="D794" s="384">
        <v>2</v>
      </c>
      <c r="E794" s="387">
        <v>0</v>
      </c>
      <c r="F794" s="900">
        <f>D794*E794</f>
        <v>0</v>
      </c>
    </row>
    <row r="795" spans="1:6" s="322" customFormat="1">
      <c r="A795" s="918"/>
      <c r="B795" s="924"/>
      <c r="C795" s="920"/>
      <c r="D795" s="921"/>
      <c r="E795" s="922"/>
      <c r="F795" s="900"/>
    </row>
    <row r="796" spans="1:6" s="322" customFormat="1" ht="127.5">
      <c r="A796" s="391" t="s">
        <v>616</v>
      </c>
      <c r="B796" s="390" t="s">
        <v>1104</v>
      </c>
      <c r="C796" s="382" t="s">
        <v>1043</v>
      </c>
      <c r="D796" s="384">
        <v>2</v>
      </c>
      <c r="E796" s="387">
        <v>0</v>
      </c>
      <c r="F796" s="900">
        <f>D796*E796</f>
        <v>0</v>
      </c>
    </row>
    <row r="797" spans="1:6" s="322" customFormat="1">
      <c r="A797" s="391"/>
      <c r="B797" s="424"/>
      <c r="C797" s="388"/>
      <c r="D797" s="389"/>
      <c r="E797" s="903"/>
      <c r="F797" s="917"/>
    </row>
    <row r="798" spans="1:6" s="322" customFormat="1" ht="25.5">
      <c r="A798" s="391" t="s">
        <v>617</v>
      </c>
      <c r="B798" s="390" t="s">
        <v>547</v>
      </c>
      <c r="C798" s="388"/>
      <c r="D798" s="389"/>
      <c r="E798" s="903"/>
      <c r="F798" s="917"/>
    </row>
    <row r="799" spans="1:6" s="322" customFormat="1">
      <c r="A799" s="391"/>
      <c r="B799" s="424" t="s">
        <v>548</v>
      </c>
      <c r="C799" s="388" t="s">
        <v>8</v>
      </c>
      <c r="D799" s="389">
        <v>4</v>
      </c>
      <c r="E799" s="903">
        <v>0</v>
      </c>
      <c r="F799" s="900">
        <f>D799*E799</f>
        <v>0</v>
      </c>
    </row>
    <row r="800" spans="1:6" s="322" customFormat="1">
      <c r="A800" s="391"/>
      <c r="B800" s="915" t="s">
        <v>549</v>
      </c>
      <c r="C800" s="388" t="s">
        <v>8</v>
      </c>
      <c r="D800" s="389">
        <v>4</v>
      </c>
      <c r="E800" s="903">
        <v>0</v>
      </c>
      <c r="F800" s="900">
        <f>D800*E800</f>
        <v>0</v>
      </c>
    </row>
    <row r="801" spans="1:6" s="322" customFormat="1">
      <c r="A801" s="391"/>
      <c r="B801" s="424" t="s">
        <v>550</v>
      </c>
      <c r="C801" s="388" t="s">
        <v>8</v>
      </c>
      <c r="D801" s="389">
        <v>5</v>
      </c>
      <c r="E801" s="903">
        <v>0</v>
      </c>
      <c r="F801" s="900">
        <f>D801*E801</f>
        <v>0</v>
      </c>
    </row>
    <row r="802" spans="1:6" s="322" customFormat="1">
      <c r="A802" s="391"/>
      <c r="B802" s="915" t="s">
        <v>551</v>
      </c>
      <c r="C802" s="388" t="s">
        <v>8</v>
      </c>
      <c r="D802" s="389">
        <v>2</v>
      </c>
      <c r="E802" s="903">
        <v>0</v>
      </c>
      <c r="F802" s="900">
        <f>D802*E802</f>
        <v>0</v>
      </c>
    </row>
    <row r="803" spans="1:6" s="322" customFormat="1">
      <c r="A803" s="391"/>
      <c r="B803" s="424" t="s">
        <v>552</v>
      </c>
      <c r="C803" s="388" t="s">
        <v>8</v>
      </c>
      <c r="D803" s="389">
        <v>4</v>
      </c>
      <c r="E803" s="903">
        <v>0</v>
      </c>
      <c r="F803" s="900">
        <f>D803*E803</f>
        <v>0</v>
      </c>
    </row>
    <row r="804" spans="1:6" s="322" customFormat="1">
      <c r="A804" s="416"/>
      <c r="B804" s="927"/>
      <c r="C804" s="418"/>
      <c r="D804" s="420"/>
      <c r="E804" s="928"/>
      <c r="F804" s="929"/>
    </row>
    <row r="805" spans="1:6" s="322" customFormat="1">
      <c r="A805" s="392"/>
      <c r="B805" s="393" t="s">
        <v>1174</v>
      </c>
      <c r="C805" s="394"/>
      <c r="D805" s="395"/>
      <c r="E805" s="396"/>
      <c r="F805" s="397">
        <f>SUM(F750:F804)</f>
        <v>0</v>
      </c>
    </row>
    <row r="806" spans="1:6" s="322" customFormat="1">
      <c r="A806" s="425"/>
      <c r="B806" s="426"/>
      <c r="C806" s="426"/>
      <c r="D806" s="426"/>
      <c r="E806" s="426"/>
      <c r="F806" s="427"/>
    </row>
    <row r="807" spans="1:6" s="322" customFormat="1">
      <c r="A807" s="374" t="s">
        <v>1080</v>
      </c>
      <c r="B807" s="375" t="s">
        <v>553</v>
      </c>
      <c r="C807" s="376"/>
      <c r="D807" s="377"/>
      <c r="E807" s="377"/>
      <c r="F807" s="378"/>
    </row>
    <row r="808" spans="1:6" s="322" customFormat="1">
      <c r="A808" s="408"/>
      <c r="B808" s="428" t="s">
        <v>554</v>
      </c>
      <c r="C808" s="410"/>
      <c r="D808" s="336"/>
      <c r="E808" s="429"/>
      <c r="F808" s="893"/>
    </row>
    <row r="809" spans="1:6" s="322" customFormat="1" ht="89.25">
      <c r="A809" s="391" t="s">
        <v>618</v>
      </c>
      <c r="B809" s="430" t="s">
        <v>555</v>
      </c>
      <c r="C809" s="431"/>
      <c r="D809" s="432"/>
      <c r="E809" s="433"/>
      <c r="F809" s="894"/>
    </row>
    <row r="810" spans="1:6" s="322" customFormat="1" ht="25.5">
      <c r="A810" s="391"/>
      <c r="B810" s="430" t="s">
        <v>556</v>
      </c>
      <c r="C810" s="431"/>
      <c r="D810" s="432"/>
      <c r="E810" s="433"/>
      <c r="F810" s="894"/>
    </row>
    <row r="811" spans="1:6" s="322" customFormat="1">
      <c r="A811" s="391"/>
      <c r="B811" s="430" t="s">
        <v>557</v>
      </c>
      <c r="C811" s="431"/>
      <c r="D811" s="432"/>
      <c r="E811" s="433"/>
      <c r="F811" s="894"/>
    </row>
    <row r="812" spans="1:6" s="322" customFormat="1">
      <c r="A812" s="391"/>
      <c r="B812" s="430" t="s">
        <v>558</v>
      </c>
      <c r="C812" s="431"/>
      <c r="D812" s="432"/>
      <c r="E812" s="433"/>
      <c r="F812" s="894"/>
    </row>
    <row r="813" spans="1:6" s="322" customFormat="1" ht="25.5">
      <c r="A813" s="391"/>
      <c r="B813" s="434" t="s">
        <v>559</v>
      </c>
      <c r="C813" s="431" t="s">
        <v>1043</v>
      </c>
      <c r="D813" s="432">
        <v>1</v>
      </c>
      <c r="E813" s="433">
        <v>0</v>
      </c>
      <c r="F813" s="894">
        <f>D813*E813</f>
        <v>0</v>
      </c>
    </row>
    <row r="814" spans="1:6" s="322" customFormat="1">
      <c r="A814" s="391"/>
      <c r="B814" s="424"/>
      <c r="C814" s="388"/>
      <c r="D814" s="435"/>
      <c r="E814" s="436"/>
      <c r="F814" s="895"/>
    </row>
    <row r="815" spans="1:6" s="322" customFormat="1" ht="38.25">
      <c r="A815" s="391" t="s">
        <v>619</v>
      </c>
      <c r="B815" s="437" t="s">
        <v>560</v>
      </c>
      <c r="C815" s="438"/>
      <c r="D815" s="432"/>
      <c r="E815" s="439"/>
      <c r="F815" s="896"/>
    </row>
    <row r="816" spans="1:6" s="322" customFormat="1">
      <c r="A816" s="440"/>
      <c r="B816" s="437" t="s">
        <v>561</v>
      </c>
      <c r="C816" s="438" t="s">
        <v>16</v>
      </c>
      <c r="D816" s="432">
        <v>100</v>
      </c>
      <c r="E816" s="433">
        <v>0</v>
      </c>
      <c r="F816" s="894">
        <f>D816*E816</f>
        <v>0</v>
      </c>
    </row>
    <row r="817" spans="1:6" s="322" customFormat="1">
      <c r="A817" s="440"/>
      <c r="B817" s="437"/>
      <c r="C817" s="438"/>
      <c r="D817" s="432"/>
      <c r="E817" s="439"/>
      <c r="F817" s="896"/>
    </row>
    <row r="818" spans="1:6" s="322" customFormat="1" ht="51">
      <c r="A818" s="391" t="s">
        <v>620</v>
      </c>
      <c r="B818" s="441" t="s">
        <v>562</v>
      </c>
      <c r="C818" s="442" t="s">
        <v>1043</v>
      </c>
      <c r="D818" s="443">
        <v>1</v>
      </c>
      <c r="E818" s="433">
        <v>0</v>
      </c>
      <c r="F818" s="894">
        <f>D818*E818</f>
        <v>0</v>
      </c>
    </row>
    <row r="819" spans="1:6" s="322" customFormat="1">
      <c r="A819" s="440"/>
      <c r="B819" s="437"/>
      <c r="C819" s="438"/>
      <c r="D819" s="432"/>
      <c r="E819" s="439"/>
      <c r="F819" s="896"/>
    </row>
    <row r="820" spans="1:6" s="322" customFormat="1" ht="25.5">
      <c r="A820" s="391" t="s">
        <v>621</v>
      </c>
      <c r="B820" s="430" t="s">
        <v>563</v>
      </c>
      <c r="C820" s="431" t="s">
        <v>1043</v>
      </c>
      <c r="D820" s="432">
        <v>1</v>
      </c>
      <c r="E820" s="433">
        <v>0</v>
      </c>
      <c r="F820" s="894">
        <f>D820*E820</f>
        <v>0</v>
      </c>
    </row>
    <row r="821" spans="1:6" s="322" customFormat="1">
      <c r="A821" s="440"/>
      <c r="B821" s="437"/>
      <c r="C821" s="438"/>
      <c r="D821" s="444"/>
      <c r="E821" s="433"/>
      <c r="F821" s="897"/>
    </row>
    <row r="822" spans="1:6" s="322" customFormat="1" ht="25.5">
      <c r="A822" s="391" t="s">
        <v>622</v>
      </c>
      <c r="B822" s="441" t="s">
        <v>564</v>
      </c>
      <c r="C822" s="445"/>
      <c r="D822" s="446"/>
      <c r="E822" s="447"/>
      <c r="F822" s="898"/>
    </row>
    <row r="823" spans="1:6" s="322" customFormat="1">
      <c r="A823" s="448"/>
      <c r="B823" s="441" t="s">
        <v>1081</v>
      </c>
      <c r="C823" s="445" t="s">
        <v>16</v>
      </c>
      <c r="D823" s="446">
        <v>100</v>
      </c>
      <c r="E823" s="449">
        <v>0</v>
      </c>
      <c r="F823" s="894">
        <f>D823*E823</f>
        <v>0</v>
      </c>
    </row>
    <row r="824" spans="1:6" s="322" customFormat="1">
      <c r="A824" s="448"/>
      <c r="B824" s="441" t="s">
        <v>1082</v>
      </c>
      <c r="C824" s="445" t="s">
        <v>16</v>
      </c>
      <c r="D824" s="446">
        <v>50</v>
      </c>
      <c r="E824" s="449">
        <v>0</v>
      </c>
      <c r="F824" s="894">
        <f>D824*E824</f>
        <v>0</v>
      </c>
    </row>
    <row r="825" spans="1:6" s="322" customFormat="1">
      <c r="A825" s="448"/>
      <c r="B825" s="441" t="s">
        <v>1083</v>
      </c>
      <c r="C825" s="445" t="s">
        <v>16</v>
      </c>
      <c r="D825" s="446">
        <v>15</v>
      </c>
      <c r="E825" s="449">
        <v>0</v>
      </c>
      <c r="F825" s="894">
        <f>D825*E825</f>
        <v>0</v>
      </c>
    </row>
    <row r="826" spans="1:6" s="322" customFormat="1" ht="38.25">
      <c r="A826" s="448"/>
      <c r="B826" s="430" t="s">
        <v>565</v>
      </c>
      <c r="C826" s="445"/>
      <c r="D826" s="446"/>
      <c r="E826" s="449"/>
      <c r="F826" s="898"/>
    </row>
    <row r="827" spans="1:6" s="322" customFormat="1">
      <c r="A827" s="448"/>
      <c r="B827" s="430"/>
      <c r="C827" s="445"/>
      <c r="D827" s="446"/>
      <c r="E827" s="449"/>
      <c r="F827" s="898"/>
    </row>
    <row r="828" spans="1:6" s="322" customFormat="1" ht="25.5">
      <c r="A828" s="391" t="s">
        <v>623</v>
      </c>
      <c r="B828" s="268" t="s">
        <v>566</v>
      </c>
      <c r="C828" s="431"/>
      <c r="D828" s="432"/>
      <c r="E828" s="450"/>
      <c r="F828" s="898"/>
    </row>
    <row r="829" spans="1:6" s="322" customFormat="1">
      <c r="A829" s="448"/>
      <c r="B829" s="451" t="s">
        <v>567</v>
      </c>
      <c r="C829" s="431" t="s">
        <v>568</v>
      </c>
      <c r="D829" s="432">
        <v>5</v>
      </c>
      <c r="E829" s="450">
        <v>0</v>
      </c>
      <c r="F829" s="894">
        <f>D829*E829</f>
        <v>0</v>
      </c>
    </row>
    <row r="830" spans="1:6" s="322" customFormat="1">
      <c r="A830" s="448"/>
      <c r="B830" s="451" t="s">
        <v>569</v>
      </c>
      <c r="C830" s="431" t="s">
        <v>568</v>
      </c>
      <c r="D830" s="432">
        <v>5</v>
      </c>
      <c r="E830" s="450">
        <v>0</v>
      </c>
      <c r="F830" s="894">
        <f>D830*E830</f>
        <v>0</v>
      </c>
    </row>
    <row r="831" spans="1:6" s="322" customFormat="1" ht="25.5">
      <c r="A831" s="448"/>
      <c r="B831" s="451" t="s">
        <v>570</v>
      </c>
      <c r="C831" s="431" t="s">
        <v>568</v>
      </c>
      <c r="D831" s="432">
        <v>15</v>
      </c>
      <c r="E831" s="450">
        <v>0</v>
      </c>
      <c r="F831" s="894">
        <f>D831*E831</f>
        <v>0</v>
      </c>
    </row>
    <row r="832" spans="1:6" s="322" customFormat="1" ht="25.5">
      <c r="A832" s="448"/>
      <c r="B832" s="451" t="s">
        <v>571</v>
      </c>
      <c r="C832" s="431" t="s">
        <v>568</v>
      </c>
      <c r="D832" s="432">
        <v>10</v>
      </c>
      <c r="E832" s="450">
        <v>0</v>
      </c>
      <c r="F832" s="894">
        <f>D832*E832</f>
        <v>0</v>
      </c>
    </row>
    <row r="833" spans="1:6" s="322" customFormat="1">
      <c r="A833" s="448"/>
      <c r="B833" s="430"/>
      <c r="C833" s="445"/>
      <c r="D833" s="446"/>
      <c r="E833" s="449"/>
      <c r="F833" s="898"/>
    </row>
    <row r="834" spans="1:6" s="322" customFormat="1" ht="38.25">
      <c r="A834" s="391" t="s">
        <v>624</v>
      </c>
      <c r="B834" s="437" t="s">
        <v>572</v>
      </c>
      <c r="C834" s="438" t="s">
        <v>1043</v>
      </c>
      <c r="D834" s="432">
        <v>1</v>
      </c>
      <c r="E834" s="452">
        <v>0</v>
      </c>
      <c r="F834" s="894">
        <f>D834*E834</f>
        <v>0</v>
      </c>
    </row>
    <row r="835" spans="1:6" s="322" customFormat="1">
      <c r="A835" s="440"/>
      <c r="B835" s="437"/>
      <c r="C835" s="438"/>
      <c r="D835" s="444"/>
      <c r="E835" s="433"/>
      <c r="F835" s="894"/>
    </row>
    <row r="836" spans="1:6" s="322" customFormat="1">
      <c r="A836" s="391" t="s">
        <v>625</v>
      </c>
      <c r="B836" s="437" t="s">
        <v>573</v>
      </c>
      <c r="C836" s="438"/>
      <c r="D836" s="432"/>
      <c r="E836" s="433"/>
      <c r="F836" s="894"/>
    </row>
    <row r="837" spans="1:6" s="322" customFormat="1">
      <c r="A837" s="440"/>
      <c r="B837" s="437" t="s">
        <v>574</v>
      </c>
      <c r="C837" s="438"/>
      <c r="D837" s="432"/>
      <c r="E837" s="433"/>
      <c r="F837" s="897"/>
    </row>
    <row r="838" spans="1:6" s="322" customFormat="1">
      <c r="A838" s="440"/>
      <c r="B838" s="437" t="s">
        <v>575</v>
      </c>
      <c r="C838" s="438"/>
      <c r="D838" s="432"/>
      <c r="E838" s="433"/>
      <c r="F838" s="897"/>
    </row>
    <row r="839" spans="1:6" s="322" customFormat="1">
      <c r="A839" s="440"/>
      <c r="B839" s="437" t="s">
        <v>576</v>
      </c>
      <c r="C839" s="438"/>
      <c r="D839" s="432"/>
      <c r="E839" s="433"/>
      <c r="F839" s="897"/>
    </row>
    <row r="840" spans="1:6" s="322" customFormat="1">
      <c r="A840" s="440"/>
      <c r="B840" s="437" t="s">
        <v>577</v>
      </c>
      <c r="C840" s="438"/>
      <c r="D840" s="432"/>
      <c r="E840" s="433"/>
      <c r="F840" s="897"/>
    </row>
    <row r="841" spans="1:6" s="322" customFormat="1">
      <c r="A841" s="440"/>
      <c r="B841" s="437" t="s">
        <v>578</v>
      </c>
      <c r="C841" s="438" t="s">
        <v>1043</v>
      </c>
      <c r="D841" s="432">
        <v>1</v>
      </c>
      <c r="E841" s="433">
        <v>0</v>
      </c>
      <c r="F841" s="894">
        <f>D841*E841</f>
        <v>0</v>
      </c>
    </row>
    <row r="842" spans="1:6" s="322" customFormat="1">
      <c r="A842" s="440"/>
      <c r="B842" s="437"/>
      <c r="C842" s="438"/>
      <c r="D842" s="432"/>
      <c r="E842" s="433"/>
      <c r="F842" s="894"/>
    </row>
    <row r="843" spans="1:6" s="322" customFormat="1">
      <c r="A843" s="392"/>
      <c r="B843" s="393" t="s">
        <v>186</v>
      </c>
      <c r="C843" s="394"/>
      <c r="D843" s="395"/>
      <c r="E843" s="396"/>
      <c r="F843" s="397">
        <f>SUM(F808:F842)</f>
        <v>0</v>
      </c>
    </row>
    <row r="844" spans="1:6" s="322" customFormat="1">
      <c r="A844" s="1113"/>
      <c r="B844" s="1114"/>
      <c r="C844" s="1114"/>
      <c r="D844" s="1114"/>
      <c r="E844" s="1114"/>
      <c r="F844" s="1115"/>
    </row>
    <row r="845" spans="1:6" s="322" customFormat="1">
      <c r="A845" s="468" t="s">
        <v>1166</v>
      </c>
      <c r="B845" s="469"/>
      <c r="C845" s="469"/>
      <c r="D845" s="469"/>
      <c r="E845" s="469"/>
      <c r="F845" s="470"/>
    </row>
    <row r="846" spans="1:6" s="322" customFormat="1">
      <c r="A846" s="335"/>
      <c r="B846" s="336"/>
      <c r="C846" s="336"/>
      <c r="D846" s="337"/>
      <c r="E846" s="337"/>
      <c r="F846" s="338"/>
    </row>
    <row r="847" spans="1:6" s="322" customFormat="1">
      <c r="A847" s="342" t="s">
        <v>1070</v>
      </c>
      <c r="B847" s="887" t="str">
        <f>B616</f>
        <v xml:space="preserve"> DEMONTAŽA I UKLANJANJE</v>
      </c>
      <c r="C847" s="344"/>
      <c r="D847" s="345"/>
      <c r="E847" s="886" t="s">
        <v>372</v>
      </c>
      <c r="F847" s="346">
        <f>F634</f>
        <v>0</v>
      </c>
    </row>
    <row r="848" spans="1:6" s="322" customFormat="1">
      <c r="A848" s="342"/>
      <c r="B848" s="343"/>
      <c r="C848" s="344"/>
      <c r="D848" s="345"/>
      <c r="E848" s="345"/>
      <c r="F848" s="346"/>
    </row>
    <row r="849" spans="1:6" s="322" customFormat="1" ht="25.5">
      <c r="A849" s="342" t="s">
        <v>1084</v>
      </c>
      <c r="B849" s="887" t="str">
        <f>B637</f>
        <v>BETONSKI, ZIDARSKI, IZOLATERSKI, KERAMIČARSKI RADOVI, LIČILAČKI RADOVI</v>
      </c>
      <c r="C849" s="344"/>
      <c r="D849" s="345"/>
      <c r="E849" s="886" t="s">
        <v>372</v>
      </c>
      <c r="F849" s="346">
        <f>F669</f>
        <v>0</v>
      </c>
    </row>
    <row r="850" spans="1:6" s="322" customFormat="1">
      <c r="A850" s="342"/>
      <c r="B850" s="343"/>
      <c r="C850" s="344"/>
      <c r="D850" s="345"/>
      <c r="E850" s="345"/>
      <c r="F850" s="346"/>
    </row>
    <row r="851" spans="1:6" s="322" customFormat="1">
      <c r="A851" s="342" t="s">
        <v>1085</v>
      </c>
      <c r="B851" s="887" t="str">
        <f>B671</f>
        <v xml:space="preserve">UNUTARNJA STOLARIJA </v>
      </c>
      <c r="C851" s="344"/>
      <c r="D851" s="345"/>
      <c r="E851" s="886" t="s">
        <v>372</v>
      </c>
      <c r="F851" s="346">
        <f>F683</f>
        <v>0</v>
      </c>
    </row>
    <row r="852" spans="1:6" s="322" customFormat="1">
      <c r="A852" s="342"/>
      <c r="B852" s="343"/>
      <c r="C852" s="344"/>
      <c r="D852" s="345"/>
      <c r="E852" s="345"/>
      <c r="F852" s="346"/>
    </row>
    <row r="853" spans="1:6" s="322" customFormat="1">
      <c r="A853" s="342" t="s">
        <v>1086</v>
      </c>
      <c r="B853" s="887" t="str">
        <f>B685</f>
        <v>VANJSKA STOLARIJA</v>
      </c>
      <c r="C853" s="344"/>
      <c r="D853" s="345"/>
      <c r="E853" s="886" t="s">
        <v>372</v>
      </c>
      <c r="F853" s="346">
        <f>F696</f>
        <v>0</v>
      </c>
    </row>
    <row r="854" spans="1:6" s="322" customFormat="1">
      <c r="A854" s="342"/>
      <c r="B854" s="343"/>
      <c r="C854" s="344"/>
      <c r="D854" s="345"/>
      <c r="E854" s="345"/>
      <c r="F854" s="346"/>
    </row>
    <row r="855" spans="1:6" s="322" customFormat="1">
      <c r="A855" s="342" t="s">
        <v>1087</v>
      </c>
      <c r="B855" s="887" t="str">
        <f>B698</f>
        <v>STROJARSKI RADOVI</v>
      </c>
      <c r="C855" s="344"/>
      <c r="D855" s="345"/>
      <c r="E855" s="886" t="s">
        <v>372</v>
      </c>
      <c r="F855" s="346">
        <f>F708</f>
        <v>0</v>
      </c>
    </row>
    <row r="856" spans="1:6" s="322" customFormat="1">
      <c r="A856" s="342"/>
      <c r="B856" s="887"/>
      <c r="C856" s="344"/>
      <c r="D856" s="345"/>
      <c r="E856" s="345"/>
      <c r="F856" s="346"/>
    </row>
    <row r="857" spans="1:6" s="322" customFormat="1">
      <c r="A857" s="342" t="s">
        <v>1088</v>
      </c>
      <c r="B857" s="343" t="str">
        <f>B710</f>
        <v>MONTAŽNI I AB RADOVI- ODVODNJA</v>
      </c>
      <c r="C857" s="344"/>
      <c r="D857" s="345"/>
      <c r="E857" s="886" t="s">
        <v>372</v>
      </c>
      <c r="F857" s="346">
        <f>F729</f>
        <v>0</v>
      </c>
    </row>
    <row r="858" spans="1:6" s="322" customFormat="1">
      <c r="A858" s="342"/>
      <c r="B858" s="343"/>
      <c r="C858" s="344"/>
      <c r="D858" s="345"/>
      <c r="E858" s="345"/>
      <c r="F858" s="346"/>
    </row>
    <row r="859" spans="1:6" s="322" customFormat="1">
      <c r="A859" s="342" t="s">
        <v>1089</v>
      </c>
      <c r="B859" s="343" t="str">
        <f>B731</f>
        <v>MONTAŽNI RADOVI- VODOOPSKRBA</v>
      </c>
      <c r="C859" s="344"/>
      <c r="D859" s="345"/>
      <c r="E859" s="886" t="s">
        <v>372</v>
      </c>
      <c r="F859" s="346">
        <f>F746</f>
        <v>0</v>
      </c>
    </row>
    <row r="860" spans="1:6" s="322" customFormat="1">
      <c r="A860" s="342"/>
      <c r="B860" s="887"/>
      <c r="C860" s="344"/>
      <c r="D860" s="345"/>
      <c r="E860" s="345"/>
      <c r="F860" s="346"/>
    </row>
    <row r="861" spans="1:6" s="322" customFormat="1">
      <c r="A861" s="342" t="s">
        <v>1090</v>
      </c>
      <c r="B861" s="343" t="str">
        <f>B748</f>
        <v>SANITARNI UREĐAJI I GALANTERIJA</v>
      </c>
      <c r="C861" s="344"/>
      <c r="D861" s="345"/>
      <c r="E861" s="886" t="s">
        <v>372</v>
      </c>
      <c r="F861" s="346">
        <f>F805</f>
        <v>0</v>
      </c>
    </row>
    <row r="862" spans="1:6" s="322" customFormat="1">
      <c r="A862" s="888"/>
      <c r="B862" s="889"/>
      <c r="C862" s="890"/>
      <c r="D862" s="891"/>
      <c r="E862" s="891"/>
      <c r="F862" s="892"/>
    </row>
    <row r="863" spans="1:6" s="322" customFormat="1">
      <c r="A863" s="342" t="str">
        <f>A807</f>
        <v>D.2.9.</v>
      </c>
      <c r="B863" s="343" t="str">
        <f>B807</f>
        <v>OSTALI RADOVI</v>
      </c>
      <c r="C863" s="344"/>
      <c r="D863" s="345"/>
      <c r="E863" s="886" t="s">
        <v>372</v>
      </c>
      <c r="F863" s="346">
        <f>F843</f>
        <v>0</v>
      </c>
    </row>
    <row r="864" spans="1:6" s="322" customFormat="1">
      <c r="A864" s="888"/>
      <c r="B864" s="889"/>
      <c r="C864" s="890"/>
      <c r="D864" s="891"/>
      <c r="E864" s="891"/>
      <c r="F864" s="892"/>
    </row>
    <row r="865" spans="1:6" s="322" customFormat="1">
      <c r="A865" s="347"/>
      <c r="B865" s="348"/>
      <c r="C865" s="349"/>
      <c r="D865" s="350"/>
      <c r="E865" s="350"/>
      <c r="F865" s="351"/>
    </row>
    <row r="866" spans="1:6" s="322" customFormat="1">
      <c r="A866" s="352"/>
      <c r="B866" s="353" t="s">
        <v>270</v>
      </c>
      <c r="C866" s="353"/>
      <c r="D866" s="354"/>
      <c r="E866" s="354"/>
      <c r="F866" s="355">
        <f>SUM(F847:F865)</f>
        <v>0</v>
      </c>
    </row>
    <row r="867" spans="1:6" s="322" customFormat="1">
      <c r="A867" s="1116"/>
      <c r="B867" s="1117"/>
      <c r="C867" s="1117"/>
      <c r="D867" s="1117"/>
      <c r="E867" s="1117"/>
      <c r="F867" s="1118"/>
    </row>
    <row r="868" spans="1:6" s="322" customFormat="1">
      <c r="A868" s="352"/>
      <c r="B868" s="353" t="s">
        <v>271</v>
      </c>
      <c r="C868" s="353"/>
      <c r="D868" s="354"/>
      <c r="E868" s="354"/>
      <c r="F868" s="355">
        <f>ROUND(F866*0.25,2)</f>
        <v>0</v>
      </c>
    </row>
    <row r="869" spans="1:6" s="322" customFormat="1">
      <c r="A869" s="1116"/>
      <c r="B869" s="1117"/>
      <c r="C869" s="1117"/>
      <c r="D869" s="1117"/>
      <c r="E869" s="1117"/>
      <c r="F869" s="1118"/>
    </row>
    <row r="870" spans="1:6" s="322" customFormat="1">
      <c r="A870" s="352"/>
      <c r="B870" s="353" t="s">
        <v>272</v>
      </c>
      <c r="C870" s="353"/>
      <c r="D870" s="354"/>
      <c r="E870" s="354"/>
      <c r="F870" s="355">
        <f>SUM(F866:F869)</f>
        <v>0</v>
      </c>
    </row>
  </sheetData>
  <protectedRanges>
    <protectedRange sqref="E304" name="Raspon1_1_4_1_4"/>
  </protectedRanges>
  <mergeCells count="136">
    <mergeCell ref="B1:F1"/>
    <mergeCell ref="B6:F6"/>
    <mergeCell ref="B7:F7"/>
    <mergeCell ref="B8:F8"/>
    <mergeCell ref="B9:F9"/>
    <mergeCell ref="B10:F10"/>
    <mergeCell ref="B17:F17"/>
    <mergeCell ref="B18:F18"/>
    <mergeCell ref="B19:F19"/>
    <mergeCell ref="B21:F21"/>
    <mergeCell ref="B24:F24"/>
    <mergeCell ref="B26:F26"/>
    <mergeCell ref="B11:F11"/>
    <mergeCell ref="B12:F12"/>
    <mergeCell ref="B13:F13"/>
    <mergeCell ref="B14:F14"/>
    <mergeCell ref="B15:F15"/>
    <mergeCell ref="B16:F16"/>
    <mergeCell ref="B40:F40"/>
    <mergeCell ref="B41:F41"/>
    <mergeCell ref="B42:F42"/>
    <mergeCell ref="B43:F43"/>
    <mergeCell ref="B44:F44"/>
    <mergeCell ref="B45:F45"/>
    <mergeCell ref="B28:F28"/>
    <mergeCell ref="B30:F30"/>
    <mergeCell ref="B32:F32"/>
    <mergeCell ref="B35:F35"/>
    <mergeCell ref="B36:F36"/>
    <mergeCell ref="B38:F38"/>
    <mergeCell ref="B58:F58"/>
    <mergeCell ref="B59:F59"/>
    <mergeCell ref="B60:F60"/>
    <mergeCell ref="B61:F61"/>
    <mergeCell ref="B62:F62"/>
    <mergeCell ref="B63:F63"/>
    <mergeCell ref="B48:F48"/>
    <mergeCell ref="B53:F53"/>
    <mergeCell ref="B54:F54"/>
    <mergeCell ref="B55:F55"/>
    <mergeCell ref="B56:F56"/>
    <mergeCell ref="B57:F57"/>
    <mergeCell ref="B72:F72"/>
    <mergeCell ref="B74:F74"/>
    <mergeCell ref="B76:F76"/>
    <mergeCell ref="B77:F77"/>
    <mergeCell ref="B78:F78"/>
    <mergeCell ref="B79:F79"/>
    <mergeCell ref="B64:F64"/>
    <mergeCell ref="B67:F67"/>
    <mergeCell ref="B68:F68"/>
    <mergeCell ref="B69:F69"/>
    <mergeCell ref="B70:F70"/>
    <mergeCell ref="B71:F71"/>
    <mergeCell ref="B75:F75"/>
    <mergeCell ref="B88:F88"/>
    <mergeCell ref="B89:F89"/>
    <mergeCell ref="B90:F90"/>
    <mergeCell ref="B91:F91"/>
    <mergeCell ref="B92:F92"/>
    <mergeCell ref="B93:F93"/>
    <mergeCell ref="B80:F80"/>
    <mergeCell ref="B81:F81"/>
    <mergeCell ref="B82:F82"/>
    <mergeCell ref="B85:F85"/>
    <mergeCell ref="B86:F86"/>
    <mergeCell ref="B87:F87"/>
    <mergeCell ref="B100:F100"/>
    <mergeCell ref="B101:F101"/>
    <mergeCell ref="B102:F102"/>
    <mergeCell ref="B103:F103"/>
    <mergeCell ref="B104:F104"/>
    <mergeCell ref="B105:F105"/>
    <mergeCell ref="B94:F94"/>
    <mergeCell ref="B95:F95"/>
    <mergeCell ref="B96:F96"/>
    <mergeCell ref="B97:F97"/>
    <mergeCell ref="B98:F98"/>
    <mergeCell ref="B99:F99"/>
    <mergeCell ref="B112:F112"/>
    <mergeCell ref="B113:F113"/>
    <mergeCell ref="B114:F114"/>
    <mergeCell ref="B115:F115"/>
    <mergeCell ref="B116:F116"/>
    <mergeCell ref="B117:F117"/>
    <mergeCell ref="B106:F106"/>
    <mergeCell ref="B107:F107"/>
    <mergeCell ref="B108:F108"/>
    <mergeCell ref="B109:F109"/>
    <mergeCell ref="B110:F110"/>
    <mergeCell ref="B111:F111"/>
    <mergeCell ref="B124:F124"/>
    <mergeCell ref="B125:F125"/>
    <mergeCell ref="B126:F126"/>
    <mergeCell ref="B127:F127"/>
    <mergeCell ref="B128:F128"/>
    <mergeCell ref="B129:F129"/>
    <mergeCell ref="B118:F118"/>
    <mergeCell ref="B119:F119"/>
    <mergeCell ref="B120:F120"/>
    <mergeCell ref="B121:F121"/>
    <mergeCell ref="B122:F122"/>
    <mergeCell ref="B123:F123"/>
    <mergeCell ref="B136:F136"/>
    <mergeCell ref="B137:F137"/>
    <mergeCell ref="B138:F138"/>
    <mergeCell ref="B139:F139"/>
    <mergeCell ref="B140:F140"/>
    <mergeCell ref="B141:F141"/>
    <mergeCell ref="B130:F130"/>
    <mergeCell ref="B131:F131"/>
    <mergeCell ref="B132:F132"/>
    <mergeCell ref="B133:F133"/>
    <mergeCell ref="B134:F134"/>
    <mergeCell ref="B135:F135"/>
    <mergeCell ref="A594:F594"/>
    <mergeCell ref="C335:E335"/>
    <mergeCell ref="C350:E350"/>
    <mergeCell ref="C510:E510"/>
    <mergeCell ref="C512:E512"/>
    <mergeCell ref="B142:F142"/>
    <mergeCell ref="B143:F143"/>
    <mergeCell ref="B316:E316"/>
    <mergeCell ref="C319:E319"/>
    <mergeCell ref="C321:E321"/>
    <mergeCell ref="C333:E333"/>
    <mergeCell ref="A747:F747"/>
    <mergeCell ref="A844:F844"/>
    <mergeCell ref="A867:F867"/>
    <mergeCell ref="A869:F869"/>
    <mergeCell ref="A604:F604"/>
    <mergeCell ref="A606:F606"/>
    <mergeCell ref="A610:F610"/>
    <mergeCell ref="A611:F611"/>
    <mergeCell ref="A615:F615"/>
    <mergeCell ref="A730:F730"/>
  </mergeCells>
  <printOptions horizontalCentered="1"/>
  <pageMargins left="0.78740157480314965" right="0.19685039370078741" top="0.78740157480314965" bottom="0.78740157480314965" header="0.19685039370078741" footer="0.19685039370078741"/>
  <pageSetup paperSize="9" scale="94" fitToHeight="0" orientation="portrait" r:id="rId1"/>
  <rowBreaks count="29" manualBreakCount="29">
    <brk id="20" max="5" man="1"/>
    <brk id="33" max="5" man="1"/>
    <brk id="51" max="5" man="1"/>
    <brk id="83" max="5" man="1"/>
    <brk id="135" max="5" man="1"/>
    <brk id="143" max="5" man="1"/>
    <brk id="164" max="5" man="1"/>
    <brk id="180" max="5" man="1"/>
    <brk id="195" max="5" man="1"/>
    <brk id="213" max="5" man="1"/>
    <brk id="228" max="5" man="1"/>
    <brk id="244" max="5" man="1"/>
    <brk id="256" max="5" man="1"/>
    <brk id="276" max="5" man="1"/>
    <brk id="301" max="5" man="1"/>
    <brk id="335" max="5" man="1"/>
    <brk id="392" max="5" man="1"/>
    <brk id="420" max="5" man="1"/>
    <brk id="460" max="5" man="1"/>
    <brk id="481" max="5" man="1"/>
    <brk id="505" max="5" man="1"/>
    <brk id="508" max="5" man="1"/>
    <brk id="592" max="5" man="1"/>
    <brk id="608" max="16383" man="1"/>
    <brk id="654" max="5" man="1"/>
    <brk id="684" max="5" man="1"/>
    <brk id="697" max="5" man="1"/>
    <brk id="806" max="5" man="1"/>
    <brk id="843" max="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D74E2FD603A424AAAD944C4D44C17A6" ma:contentTypeVersion="18" ma:contentTypeDescription="Stvaranje novog dokumenta." ma:contentTypeScope="" ma:versionID="5d2ae6aefadd31923f32881073885141">
  <xsd:schema xmlns:xsd="http://www.w3.org/2001/XMLSchema" xmlns:xs="http://www.w3.org/2001/XMLSchema" xmlns:p="http://schemas.microsoft.com/office/2006/metadata/properties" xmlns:ns2="60349ba4-5549-43bd-80ad-1e1eb7554baa" xmlns:ns3="42d7e707-ee03-456a-83d2-102cd0be6e52" targetNamespace="http://schemas.microsoft.com/office/2006/metadata/properties" ma:root="true" ma:fieldsID="7b824f8002abf90ed2a729f639deacfd" ns2:_="" ns3:_="">
    <xsd:import namespace="60349ba4-5549-43bd-80ad-1e1eb7554baa"/>
    <xsd:import namespace="42d7e707-ee03-456a-83d2-102cd0be6e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49ba4-5549-43bd-80ad-1e1eb7554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Oznake slika"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d7e707-ee03-456a-83d2-102cd0be6e52" elementFormDefault="qualified">
    <xsd:import namespace="http://schemas.microsoft.com/office/2006/documentManagement/types"/>
    <xsd:import namespace="http://schemas.microsoft.com/office/infopath/2007/PartnerControls"/>
    <xsd:element name="SharedWithUsers" ma:index="17"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ji o zajedničkom korištenju" ma:internalName="SharedWithDetails" ma:readOnly="true">
      <xsd:simpleType>
        <xsd:restriction base="dms:Note">
          <xsd:maxLength value="255"/>
        </xsd:restriction>
      </xsd:simpleType>
    </xsd:element>
    <xsd:element name="TaxCatchAll" ma:index="23" nillable="true" ma:displayName="Taxonomy Catch All Column" ma:hidden="true" ma:list="{5c58d9c8-c411-4442-8f52-2a651497f63b}" ma:internalName="TaxCatchAll" ma:showField="CatchAllData" ma:web="42d7e707-ee03-456a-83d2-102cd0be6e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2d7e707-ee03-456a-83d2-102cd0be6e52" xsi:nil="true"/>
    <lcf76f155ced4ddcb4097134ff3c332f xmlns="60349ba4-5549-43bd-80ad-1e1eb7554b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D280F34-E20B-4F33-95B4-D08DC2FB4280}">
  <ds:schemaRefs>
    <ds:schemaRef ds:uri="http://schemas.microsoft.com/sharepoint/v3/contenttype/forms"/>
  </ds:schemaRefs>
</ds:datastoreItem>
</file>

<file path=customXml/itemProps2.xml><?xml version="1.0" encoding="utf-8"?>
<ds:datastoreItem xmlns:ds="http://schemas.openxmlformats.org/officeDocument/2006/customXml" ds:itemID="{D24183A6-45FF-48A9-A7FC-DA8CD84474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349ba4-5549-43bd-80ad-1e1eb7554baa"/>
    <ds:schemaRef ds:uri="42d7e707-ee03-456a-83d2-102cd0be6e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508E01-2614-4408-8CD4-A66BB07DC742}">
  <ds:schemaRefs>
    <ds:schemaRef ds:uri="http://schemas.microsoft.com/office/2006/metadata/properties"/>
    <ds:schemaRef ds:uri="http://schemas.microsoft.com/office/infopath/2007/PartnerControls"/>
    <ds:schemaRef ds:uri="42d7e707-ee03-456a-83d2-102cd0be6e52"/>
    <ds:schemaRef ds:uri="60349ba4-5549-43bd-80ad-1e1eb7554ba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9</vt:i4>
      </vt:variant>
    </vt:vector>
  </HeadingPairs>
  <TitlesOfParts>
    <vt:vector size="16" baseType="lpstr">
      <vt:lpstr>Naslovnica </vt:lpstr>
      <vt:lpstr>REKAPITULACIJA</vt:lpstr>
      <vt:lpstr>MAPA 1</vt:lpstr>
      <vt:lpstr>MAPA 2</vt:lpstr>
      <vt:lpstr>MAPA 3</vt:lpstr>
      <vt:lpstr>MAPA 4</vt:lpstr>
      <vt:lpstr>UNUTARNJE UREĐENJE</vt:lpstr>
      <vt:lpstr>'MAPA 1'!Ispis_naslova</vt:lpstr>
      <vt:lpstr>'UNUTARNJE UREĐENJE'!Ispis_naslova</vt:lpstr>
      <vt:lpstr>'MAPA 1'!Podrucje_ispisa</vt:lpstr>
      <vt:lpstr>'MAPA 2'!Podrucje_ispisa</vt:lpstr>
      <vt:lpstr>'MAPA 3'!Podrucje_ispisa</vt:lpstr>
      <vt:lpstr>'MAPA 4'!Podrucje_ispisa</vt:lpstr>
      <vt:lpstr>'Naslovnica '!Podrucje_ispisa</vt:lpstr>
      <vt:lpstr>REKAPITULACIJA!Podrucje_ispisa</vt:lpstr>
      <vt:lpstr>'UNUTARNJE UREĐENJE'!Podrucje_ispisa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Optimum</dc:creator>
  <cp:lastModifiedBy>Ana Brandeis</cp:lastModifiedBy>
  <cp:lastPrinted>2025-02-24T13:41:01Z</cp:lastPrinted>
  <dcterms:created xsi:type="dcterms:W3CDTF">2023-01-30T06:56:38Z</dcterms:created>
  <dcterms:modified xsi:type="dcterms:W3CDTF">2025-02-27T06:41:26Z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0x010100FD74E2FD603A424AAAD944C4D44C17A6</vt:lpwstr>
  </property>
  <property fmtid="{D5CDD505-2E9C-101B-9397-08002B2CF9AE}" pid="3" name="MediaServiceImageTags">
    <vt:lpwstr/>
  </property>
</Properties>
</file>